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2025\06_25_VZ_Vybaveni_gynekologie_nerez\20250402\Pr_c_1_výkaz výměr Gynekologie_nerezove_vybaveni\"/>
    </mc:Choice>
  </mc:AlternateContent>
  <xr:revisionPtr revIDLastSave="0" documentId="13_ncr:1_{8C6FED37-C603-41CB-A42C-1A4D730492D2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1.část -nerez a vybavení dle A " sheetId="5" r:id="rId1"/>
  </sheets>
  <definedNames>
    <definedName name="_xlnm.Print_Area" localSheetId="0">'1.část -nerez a vybavení dle A '!$A$1:$K$284</definedName>
  </definedNames>
  <calcPr calcId="181029"/>
</workbook>
</file>

<file path=xl/calcChain.xml><?xml version="1.0" encoding="utf-8"?>
<calcChain xmlns="http://schemas.openxmlformats.org/spreadsheetml/2006/main">
  <c r="J34" i="5" l="1"/>
  <c r="AU34" i="5" s="1"/>
  <c r="AV34" i="5"/>
  <c r="AW34" i="5"/>
  <c r="AX34" i="5"/>
  <c r="AY34" i="5"/>
  <c r="BA34" i="5"/>
  <c r="J49" i="5"/>
  <c r="AU49" i="5"/>
  <c r="AV49" i="5"/>
  <c r="AW49" i="5"/>
  <c r="AX49" i="5"/>
  <c r="AY49" i="5"/>
  <c r="BA49" i="5"/>
  <c r="J57" i="5"/>
  <c r="AU57" i="5" s="1"/>
  <c r="AV57" i="5"/>
  <c r="AW57" i="5"/>
  <c r="AX57" i="5"/>
  <c r="AY57" i="5"/>
  <c r="BA57" i="5"/>
  <c r="BA272" i="5" l="1"/>
  <c r="AY272" i="5"/>
  <c r="AX272" i="5"/>
  <c r="AW272" i="5"/>
  <c r="AV272" i="5"/>
  <c r="J272" i="5"/>
  <c r="AU272" i="5" s="1"/>
  <c r="BA260" i="5"/>
  <c r="AY260" i="5"/>
  <c r="AX260" i="5"/>
  <c r="AW260" i="5"/>
  <c r="AV260" i="5"/>
  <c r="J260" i="5"/>
  <c r="AU260" i="5" s="1"/>
  <c r="BA253" i="5"/>
  <c r="AY253" i="5"/>
  <c r="AX253" i="5"/>
  <c r="AW253" i="5"/>
  <c r="AV253" i="5"/>
  <c r="J253" i="5"/>
  <c r="AU253" i="5" s="1"/>
  <c r="BA243" i="5"/>
  <c r="AY243" i="5"/>
  <c r="AX243" i="5"/>
  <c r="AW243" i="5"/>
  <c r="AV243" i="5"/>
  <c r="J243" i="5"/>
  <c r="AU243" i="5" s="1"/>
  <c r="BA238" i="5"/>
  <c r="AY238" i="5"/>
  <c r="AX238" i="5"/>
  <c r="AW238" i="5"/>
  <c r="AV238" i="5"/>
  <c r="J238" i="5"/>
  <c r="AU238" i="5" s="1"/>
  <c r="BA233" i="5"/>
  <c r="AY233" i="5"/>
  <c r="AX233" i="5"/>
  <c r="AW233" i="5"/>
  <c r="AV233" i="5"/>
  <c r="J233" i="5"/>
  <c r="AU233" i="5" s="1"/>
  <c r="BA228" i="5"/>
  <c r="AY228" i="5"/>
  <c r="AX228" i="5"/>
  <c r="AW228" i="5"/>
  <c r="AV228" i="5"/>
  <c r="J228" i="5"/>
  <c r="AU228" i="5" s="1"/>
  <c r="BA223" i="5"/>
  <c r="AY223" i="5"/>
  <c r="AX223" i="5"/>
  <c r="AW223" i="5"/>
  <c r="AV223" i="5"/>
  <c r="J223" i="5"/>
  <c r="AU223" i="5" s="1"/>
  <c r="BA218" i="5"/>
  <c r="AY218" i="5"/>
  <c r="AX218" i="5"/>
  <c r="AW218" i="5"/>
  <c r="AV218" i="5"/>
  <c r="J218" i="5"/>
  <c r="AU218" i="5" s="1"/>
  <c r="BA213" i="5"/>
  <c r="AY213" i="5"/>
  <c r="AX213" i="5"/>
  <c r="AW213" i="5"/>
  <c r="AV213" i="5"/>
  <c r="J213" i="5"/>
  <c r="AU213" i="5" s="1"/>
  <c r="BA208" i="5"/>
  <c r="AY208" i="5"/>
  <c r="AX208" i="5"/>
  <c r="AW208" i="5"/>
  <c r="AV208" i="5"/>
  <c r="J208" i="5"/>
  <c r="AU208" i="5" s="1"/>
  <c r="BA197" i="5"/>
  <c r="AY197" i="5"/>
  <c r="AX197" i="5"/>
  <c r="AW197" i="5"/>
  <c r="AV197" i="5"/>
  <c r="J197" i="5"/>
  <c r="AU197" i="5" s="1"/>
  <c r="BA186" i="5"/>
  <c r="AY186" i="5"/>
  <c r="AX186" i="5"/>
  <c r="AW186" i="5"/>
  <c r="AV186" i="5"/>
  <c r="J186" i="5"/>
  <c r="AU186" i="5" s="1"/>
  <c r="BA178" i="5"/>
  <c r="AY178" i="5"/>
  <c r="AX178" i="5"/>
  <c r="AW178" i="5"/>
  <c r="AV178" i="5"/>
  <c r="J178" i="5"/>
  <c r="AU178" i="5" s="1"/>
  <c r="BA162" i="5"/>
  <c r="AY162" i="5"/>
  <c r="AX162" i="5"/>
  <c r="AW162" i="5"/>
  <c r="AV162" i="5"/>
  <c r="J162" i="5"/>
  <c r="AU162" i="5" s="1"/>
  <c r="BA154" i="5"/>
  <c r="AY154" i="5"/>
  <c r="AX154" i="5"/>
  <c r="AW154" i="5"/>
  <c r="AV154" i="5"/>
  <c r="J154" i="5"/>
  <c r="AU154" i="5" s="1"/>
  <c r="BA146" i="5"/>
  <c r="AY146" i="5"/>
  <c r="AX146" i="5"/>
  <c r="AW146" i="5"/>
  <c r="AV146" i="5"/>
  <c r="J146" i="5"/>
  <c r="AU146" i="5" s="1"/>
  <c r="BA138" i="5"/>
  <c r="AY138" i="5"/>
  <c r="AX138" i="5"/>
  <c r="AW138" i="5"/>
  <c r="AV138" i="5"/>
  <c r="J138" i="5"/>
  <c r="AU138" i="5" s="1"/>
  <c r="BA130" i="5"/>
  <c r="AY130" i="5"/>
  <c r="AX130" i="5"/>
  <c r="AW130" i="5"/>
  <c r="AV130" i="5"/>
  <c r="J130" i="5"/>
  <c r="AU130" i="5" s="1"/>
  <c r="BA121" i="5"/>
  <c r="AY121" i="5"/>
  <c r="AX121" i="5"/>
  <c r="AW121" i="5"/>
  <c r="AV121" i="5"/>
  <c r="J121" i="5"/>
  <c r="AU121" i="5" s="1"/>
  <c r="BA113" i="5"/>
  <c r="AY113" i="5"/>
  <c r="AX113" i="5"/>
  <c r="AW113" i="5"/>
  <c r="AV113" i="5"/>
  <c r="J113" i="5"/>
  <c r="AU113" i="5" s="1"/>
  <c r="BA105" i="5"/>
  <c r="AY105" i="5"/>
  <c r="AX105" i="5"/>
  <c r="AW105" i="5"/>
  <c r="AV105" i="5"/>
  <c r="J105" i="5"/>
  <c r="AU105" i="5" s="1"/>
  <c r="BA97" i="5"/>
  <c r="AY97" i="5"/>
  <c r="AX97" i="5"/>
  <c r="AW97" i="5"/>
  <c r="AV97" i="5"/>
  <c r="J97" i="5"/>
  <c r="AU97" i="5" s="1"/>
  <c r="BA89" i="5"/>
  <c r="AY89" i="5"/>
  <c r="AX89" i="5"/>
  <c r="AW89" i="5"/>
  <c r="AV89" i="5"/>
  <c r="J89" i="5"/>
  <c r="AU89" i="5" s="1"/>
  <c r="BA81" i="5"/>
  <c r="AY81" i="5"/>
  <c r="AX81" i="5"/>
  <c r="AW81" i="5"/>
  <c r="AV81" i="5"/>
  <c r="J81" i="5"/>
  <c r="AU81" i="5" s="1"/>
  <c r="BA73" i="5"/>
  <c r="AY73" i="5"/>
  <c r="AX73" i="5"/>
  <c r="AW73" i="5"/>
  <c r="AV73" i="5"/>
  <c r="J73" i="5"/>
  <c r="AU73" i="5" s="1"/>
  <c r="BA65" i="5"/>
  <c r="AY65" i="5"/>
  <c r="AX65" i="5"/>
  <c r="AW65" i="5"/>
  <c r="AV65" i="5"/>
  <c r="J65" i="5"/>
  <c r="AU65" i="5" l="1"/>
  <c r="H27" i="5"/>
</calcChain>
</file>

<file path=xl/sharedStrings.xml><?xml version="1.0" encoding="utf-8"?>
<sst xmlns="http://schemas.openxmlformats.org/spreadsheetml/2006/main" count="2561" uniqueCount="234">
  <si>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</si>
  <si>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</si>
  <si>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</si>
  <si>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t>skříňka nástěnná uzavřená  s jednou policí -  nerez</t>
  </si>
  <si>
    <t>1300/350/600 mm</t>
  </si>
  <si>
    <t>1100/350/600 mm</t>
  </si>
  <si>
    <t>1400/350/600 mm</t>
  </si>
  <si>
    <t>žebřiny kovové</t>
  </si>
  <si>
    <t>orientační rozměry 800/2400 mm</t>
  </si>
  <si>
    <t>600/600/2100 mm</t>
  </si>
  <si>
    <t>linka pracovní vč.1-dřezu, dolní+horní skříňky, prac.deska se zadním límcem, nerez provedení</t>
  </si>
  <si>
    <t>cca 2200 mm</t>
  </si>
  <si>
    <t>skříň na dezinfekční prostředky, 2-dvéřová, uzamykatelná, nerez provedení</t>
  </si>
  <si>
    <t>800/500/1800 mm</t>
  </si>
  <si>
    <t>1000/350/600 mm</t>
  </si>
  <si>
    <t>linka pracovní vč. dřezu, deska prac.se zadním límcem, dolní+horní skříňky, celonerezové provedení</t>
  </si>
  <si>
    <t>cca 1600 mm</t>
  </si>
  <si>
    <t>cca 3650 mm</t>
  </si>
  <si>
    <t>linka pracovní vč. umyvadla, chladničky, dolní + horní skříňky</t>
  </si>
  <si>
    <t>cca 2600 mm</t>
  </si>
  <si>
    <t>linka pracovní vč.dřezu, dolní+horní skříňky, prac. deska se zadním límcem,nerez. provedení</t>
  </si>
  <si>
    <t>800/350/600 mm</t>
  </si>
  <si>
    <t>900/350/600 mm</t>
  </si>
  <si>
    <t>skříň na dezinfekční prostředky, 1-dvéřová, uzamykatelná,  nerez</t>
  </si>
  <si>
    <t>500/600/1800 mm</t>
  </si>
  <si>
    <t>cca 2400 mm</t>
  </si>
  <si>
    <t>linka pracovní vč. dřezu, umyvadla, dolní + horní skříňky</t>
  </si>
  <si>
    <t>cca 2100 mm</t>
  </si>
  <si>
    <t>linka pracovní vč.dřezu,dolní+horní skříňky,panel hygienický vč.výlevky,skříň na dezinf.prostředky</t>
  </si>
  <si>
    <t>cca 5700 mm</t>
  </si>
  <si>
    <t>cca 6000/500/výška k parapetům, cca 900 mm</t>
  </si>
  <si>
    <t>cca 4000/500/900 mm (výška k parapetu)</t>
  </si>
  <si>
    <t>sestava skříňová na sterilní materiál, prachutěsná</t>
  </si>
  <si>
    <t>cca 1700/570/3000 mm</t>
  </si>
  <si>
    <t>stůl pracovní vč. skříňky, prac.deska se zadním límcem nerez</t>
  </si>
  <si>
    <t>2000/600/900 mm</t>
  </si>
  <si>
    <t>600/345/600 mm + 894/345/1500 mm</t>
  </si>
  <si>
    <t>600/300/600 mm</t>
  </si>
  <si>
    <t>linka pracovní vč. dřezu, dolní+horní skříňky, prac.deska se zadním límcem, nerez.provedení</t>
  </si>
  <si>
    <t>cca 1800 mm</t>
  </si>
  <si>
    <t>skříň pro dezinf. prostředky, policová, 2-dvéřová, uzamykatelná, kovová</t>
  </si>
  <si>
    <t>cca 1000/500/1800 mm</t>
  </si>
  <si>
    <t>linka pracovní vč. dřezu, dolní + horní skříňky</t>
  </si>
  <si>
    <t>linka pracovní - dolní+horní skříňky, vč.chladničky na léky, 3x lékárna, 2x trezor nábytkový</t>
  </si>
  <si>
    <t>cca 4800 mm</t>
  </si>
  <si>
    <t>sestava skříňová</t>
  </si>
  <si>
    <t>cca 2700/570/3000 mm</t>
  </si>
  <si>
    <t>linka pracovní vč.umyvadla,dřezu,chladničky na léky,dolní+horní skříňky,lékárna uzamyk.</t>
  </si>
  <si>
    <t>cca 4500 mm</t>
  </si>
  <si>
    <t>446110</t>
  </si>
  <si>
    <t>jednotková cena</t>
  </si>
  <si>
    <t>KRYCÍ LIST SOUPISU PRACÍ</t>
  </si>
  <si>
    <t>Stavba:</t>
  </si>
  <si>
    <t>Nemocnice Nové Město na Moravě - Rekonstrukce pavilonu gynekologie</t>
  </si>
  <si>
    <t>Objekt:</t>
  </si>
  <si>
    <t>KSO:</t>
  </si>
  <si>
    <t>CC-CZ:</t>
  </si>
  <si>
    <t>Místo:</t>
  </si>
  <si>
    <t>Nové Město na Moravě</t>
  </si>
  <si>
    <t>Datum:</t>
  </si>
  <si>
    <t>Zadavatel:</t>
  </si>
  <si>
    <t>IČ:</t>
  </si>
  <si>
    <t>Kraj Vysočina, Žižkova 57, Jihlava</t>
  </si>
  <si>
    <t>DIČ:</t>
  </si>
  <si>
    <t>Uchazeč:</t>
  </si>
  <si>
    <t>Projektant:</t>
  </si>
  <si>
    <t>Penta Projekt s.r.o., Mrštíkova 12, Jihlava</t>
  </si>
  <si>
    <t>Zpracovatel:</t>
  </si>
  <si>
    <t>Rudolf Svoboda</t>
  </si>
  <si>
    <t>Poznámka:</t>
  </si>
  <si>
    <t>Cena bez DPH</t>
  </si>
  <si>
    <t/>
  </si>
  <si>
    <t>30. 1. 2024</t>
  </si>
  <si>
    <t>celková cena</t>
  </si>
  <si>
    <t>Množství</t>
  </si>
  <si>
    <t>7</t>
  </si>
  <si>
    <t>K</t>
  </si>
  <si>
    <t>360006</t>
  </si>
  <si>
    <t>skříňka nástěnná policová vč. botníku</t>
  </si>
  <si>
    <t>VV</t>
  </si>
  <si>
    <t xml:space="preserve">Technické podmínky definovány v části  </t>
  </si>
  <si>
    <t xml:space="preserve">Příloha č. 1 – Speciální zdravotnický nábytek  </t>
  </si>
  <si>
    <t xml:space="preserve">Technická specifikace </t>
  </si>
  <si>
    <t>Konfigurace sestav</t>
  </si>
  <si>
    <t>1</t>
  </si>
  <si>
    <t>Součet</t>
  </si>
  <si>
    <t>8</t>
  </si>
  <si>
    <t>360102</t>
  </si>
  <si>
    <t>2</t>
  </si>
  <si>
    <t>9</t>
  </si>
  <si>
    <t>360103</t>
  </si>
  <si>
    <t>sestava skříněk nízkých policových prachutěsných</t>
  </si>
  <si>
    <t>10</t>
  </si>
  <si>
    <t>360104</t>
  </si>
  <si>
    <t>11</t>
  </si>
  <si>
    <t>360105</t>
  </si>
  <si>
    <t>skříňka nástěnná policová</t>
  </si>
  <si>
    <t>12</t>
  </si>
  <si>
    <t>360109</t>
  </si>
  <si>
    <t>13</t>
  </si>
  <si>
    <t>360110</t>
  </si>
  <si>
    <t>14</t>
  </si>
  <si>
    <t>360111</t>
  </si>
  <si>
    <t>15</t>
  </si>
  <si>
    <t>361703</t>
  </si>
  <si>
    <t xml:space="preserve">Příloha č. 2 - Materiály a zpracování nerezového nábytku </t>
  </si>
  <si>
    <t xml:space="preserve">skříň 1-dvéřová uzamykatelná </t>
  </si>
  <si>
    <t xml:space="preserve">nerezové provedení </t>
  </si>
  <si>
    <t>4x police</t>
  </si>
  <si>
    <t>16</t>
  </si>
  <si>
    <t>361799</t>
  </si>
  <si>
    <t xml:space="preserve">skříň 1-dvéřová, uzamykatelná </t>
  </si>
  <si>
    <t xml:space="preserve">4x police </t>
  </si>
  <si>
    <t>v dolní části odkapová vana</t>
  </si>
  <si>
    <t>18</t>
  </si>
  <si>
    <t>20</t>
  </si>
  <si>
    <t>420021</t>
  </si>
  <si>
    <t>linka pracovní vč. dřezu, chladničky na léky, dolní+horní skříňky, lékárna uzamyk.,trezor</t>
  </si>
  <si>
    <t>21</t>
  </si>
  <si>
    <t>420030</t>
  </si>
  <si>
    <t>22</t>
  </si>
  <si>
    <t>420036</t>
  </si>
  <si>
    <t>23</t>
  </si>
  <si>
    <t>420038</t>
  </si>
  <si>
    <t>24</t>
  </si>
  <si>
    <t>420039</t>
  </si>
  <si>
    <t xml:space="preserve">hygienický panel pro profesionální dezinfekci povrchů </t>
  </si>
  <si>
    <t xml:space="preserve">kompaktní konstrukce z chromniklové oceli  </t>
  </si>
  <si>
    <t xml:space="preserve">panel s předinstalovaným systémem přívodu a odtoku vody </t>
  </si>
  <si>
    <t xml:space="preserve">      s dávkovačem dezinfekčního přípravku </t>
  </si>
  <si>
    <t xml:space="preserve">mikroprocesorové řízení dávkovacího automatu  </t>
  </si>
  <si>
    <t xml:space="preserve">rozsah dávkování 0,25% - 3% roztok </t>
  </si>
  <si>
    <t xml:space="preserve">displej se zobrazením hlášení dojití koncentrátu </t>
  </si>
  <si>
    <t xml:space="preserve">skladování koncentrátu ve spodní skříňce </t>
  </si>
  <si>
    <t xml:space="preserve">certifikace: atest BAM: BAM-DDE9; certifikát </t>
  </si>
  <si>
    <t xml:space="preserve">TÜV: E8 01 01 42634 001; certifikát DVGW: DW-0402BL058 </t>
  </si>
  <si>
    <t xml:space="preserve">ve spodní skříňce výlevka s kruhovým oplachem </t>
  </si>
  <si>
    <t>zásobní nádrž pro oplach výlevky integrovaná na panelu</t>
  </si>
  <si>
    <t>25</t>
  </si>
  <si>
    <t>440010</t>
  </si>
  <si>
    <t>26</t>
  </si>
  <si>
    <t>440012</t>
  </si>
  <si>
    <t xml:space="preserve"> </t>
  </si>
  <si>
    <t xml:space="preserve">linka pracovní vč. dřezu </t>
  </si>
  <si>
    <t xml:space="preserve">1x skříňka dolní pro dřez, 1x police v dolní části skříňky, 2-dvéřová </t>
  </si>
  <si>
    <t xml:space="preserve">dřez lisovaný cca 500/500/250 mm </t>
  </si>
  <si>
    <t xml:space="preserve">1x skříňka pro dezinf.prostředky, policová, 2-dvéřová, uzamykatelná </t>
  </si>
  <si>
    <t xml:space="preserve">deska pracovní nerezová vč. zadního límce, cca 1800 mm </t>
  </si>
  <si>
    <t>skříňky horní nástěnné policové s dvířky, cca 1800 mm</t>
  </si>
  <si>
    <t>27</t>
  </si>
  <si>
    <t>442008</t>
  </si>
  <si>
    <t xml:space="preserve">dřez lisovaný cca 400/400/250 mm </t>
  </si>
  <si>
    <t xml:space="preserve">deska pracovní nerezová vč. zadního límce, cca 2200 mm </t>
  </si>
  <si>
    <t>skříňky horní nástěnné policové s dvířky, cca 2200 mm</t>
  </si>
  <si>
    <t>28</t>
  </si>
  <si>
    <t>445119</t>
  </si>
  <si>
    <t>Příloha č. 2 - Materiály a zpracování nerezového nábytku</t>
  </si>
  <si>
    <t>29</t>
  </si>
  <si>
    <t>30</t>
  </si>
  <si>
    <t>446111</t>
  </si>
  <si>
    <t>31</t>
  </si>
  <si>
    <t>446112</t>
  </si>
  <si>
    <t>Příloha č. 2 - Technické podmínky nerezového nábytku</t>
  </si>
  <si>
    <t>32</t>
  </si>
  <si>
    <t>446113</t>
  </si>
  <si>
    <t>33</t>
  </si>
  <si>
    <t>446115</t>
  </si>
  <si>
    <t>34</t>
  </si>
  <si>
    <t>446116</t>
  </si>
  <si>
    <t>35</t>
  </si>
  <si>
    <t>446206</t>
  </si>
  <si>
    <t xml:space="preserve">Příloha č. 2 - Technické podmínky nerezového nábytku </t>
  </si>
  <si>
    <t xml:space="preserve">skříň celonerezová </t>
  </si>
  <si>
    <t xml:space="preserve">4x police  </t>
  </si>
  <si>
    <t xml:space="preserve">v dolní část odkapová vana </t>
  </si>
  <si>
    <t xml:space="preserve">2-dvéřové provedení </t>
  </si>
  <si>
    <t>skříň uzamykatelá</t>
  </si>
  <si>
    <t>36</t>
  </si>
  <si>
    <t>446207</t>
  </si>
  <si>
    <t>skříň pro dezinfekční prostředky, kovová uzamykatelná</t>
  </si>
  <si>
    <t>5x police</t>
  </si>
  <si>
    <t>37</t>
  </si>
  <si>
    <t>449000</t>
  </si>
  <si>
    <t xml:space="preserve">linka pracovní vč. dřezu  </t>
  </si>
  <si>
    <t xml:space="preserve">skříňka dolní pro dřez, 2-dvéřová  </t>
  </si>
  <si>
    <t xml:space="preserve">vč. dřezu, dřez nerezový, vevařený, lisovaný cca 600/400/250 mm </t>
  </si>
  <si>
    <t xml:space="preserve">v dolní části skříňky 1x police </t>
  </si>
  <si>
    <t xml:space="preserve">skříňka dolní se 2 policemi, 2-dvéřová </t>
  </si>
  <si>
    <t xml:space="preserve">pracovní deska se zadním límcem cca 2200 mm </t>
  </si>
  <si>
    <t>nástěnné skříňky policové uzaviratelné, cca 2200/350/600 mm</t>
  </si>
  <si>
    <t>38</t>
  </si>
  <si>
    <t>449009</t>
  </si>
  <si>
    <t xml:space="preserve">1x skříňka dolní pro dřez, 1x police v dolní části skříňky, 2-dvéřová, š. cca 1000 mm </t>
  </si>
  <si>
    <t xml:space="preserve">dřez lisovaný cca 450/450/250 mm </t>
  </si>
  <si>
    <t xml:space="preserve">1x skříňka dolní, policová, 1-dvéřová, š. cca 600 mm </t>
  </si>
  <si>
    <t xml:space="preserve">pracovní deska se zadním límcem cca 1600 mm </t>
  </si>
  <si>
    <t>nástěnné skříňky policové uzaviratelné, cca 1600/350/600 mm</t>
  </si>
  <si>
    <t>177010</t>
  </si>
  <si>
    <t>4</t>
  </si>
  <si>
    <t>0</t>
  </si>
  <si>
    <t>ROZPOCET</t>
  </si>
  <si>
    <t xml:space="preserve">kovová ribstol vyrobena z kvalitních ocelových profilů </t>
  </si>
  <si>
    <t>True</t>
  </si>
  <si>
    <t xml:space="preserve">celosvařená konstrukce s vysokou pevností </t>
  </si>
  <si>
    <t xml:space="preserve">povrchová úprava kvalitní odolný vypalovaný lak komaxit </t>
  </si>
  <si>
    <t xml:space="preserve">ribstole se čtyřmi úchyty do zdi </t>
  </si>
  <si>
    <t xml:space="preserve">nosnost ribstole - 180 kg </t>
  </si>
  <si>
    <t xml:space="preserve">standardní bílá barva - RAL 9003 </t>
  </si>
  <si>
    <t xml:space="preserve">standardní šedá barva - RAL 7040 </t>
  </si>
  <si>
    <t xml:space="preserve">na zakázku barevné provedení dle požadavku zákazníka v široké paletě barev RAL s příplatkem 20% </t>
  </si>
  <si>
    <t xml:space="preserve">v případě potřeby lze ribstol upravit dle požadavků zákazníka s příplatkem 20% </t>
  </si>
  <si>
    <t>dodávka vč. montážních prvků</t>
  </si>
  <si>
    <t>40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</si>
  <si>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</si>
  <si>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</si>
  <si>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</si>
  <si>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</si>
  <si>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</si>
  <si>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</si>
  <si>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</si>
  <si>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</si>
  <si>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</si>
  <si>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60</t>
  </si>
  <si>
    <t>62</t>
  </si>
  <si>
    <t>64</t>
  </si>
  <si>
    <t>66</t>
  </si>
  <si>
    <t>68</t>
  </si>
  <si>
    <t>70</t>
  </si>
  <si>
    <t>72</t>
  </si>
  <si>
    <t>74</t>
  </si>
  <si>
    <t>76</t>
  </si>
  <si>
    <t>Kč</t>
  </si>
  <si>
    <t>Název a rozměry</t>
  </si>
  <si>
    <t>D2_51-D01 - vybavení gynekologického pavilonu část nerez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</si>
</sst>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15" x14ac:knownFonts="1">
    <font>
      <sz val="11"/>
      <color rgb="FF000000"/>
      <name val="Calibri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9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1"/>
      <color rgb="FFFF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3" fillId="0" borderId="0" xfId="1"/>
    <xf numFmtId="0" fontId="4" fillId="0" borderId="0" xfId="1" applyFont="1" applyAlignment="1">
      <alignment horizontal="left" vertical="center"/>
    </xf>
    <xf numFmtId="164" fontId="6" fillId="0" borderId="0" xfId="1" applyNumberFormat="1" applyFont="1" applyAlignment="1">
      <alignment horizontal="left" vertical="center"/>
    </xf>
    <xf numFmtId="0" fontId="3" fillId="0" borderId="0" xfId="1" applyAlignment="1">
      <alignment vertical="center" wrapText="1"/>
    </xf>
    <xf numFmtId="0" fontId="3" fillId="0" borderId="1" xfId="1" applyBorder="1" applyAlignment="1">
      <alignment vertical="center"/>
    </xf>
    <xf numFmtId="0" fontId="7" fillId="0" borderId="0" xfId="1" applyFont="1" applyAlignment="1">
      <alignment horizontal="left" vertical="center"/>
    </xf>
    <xf numFmtId="4" fontId="8" fillId="0" borderId="0" xfId="1" applyNumberFormat="1" applyFont="1" applyAlignment="1">
      <alignment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9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vertical="center"/>
    </xf>
    <xf numFmtId="4" fontId="9" fillId="2" borderId="5" xfId="0" applyNumberFormat="1" applyFont="1" applyFill="1" applyBorder="1" applyAlignment="1" applyProtection="1">
      <alignment vertical="center"/>
      <protection locked="0"/>
    </xf>
    <xf numFmtId="4" fontId="9" fillId="0" borderId="5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5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5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9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1" applyFont="1" applyAlignment="1">
      <alignment horizontal="left" vertical="center"/>
    </xf>
    <xf numFmtId="0" fontId="3" fillId="0" borderId="0" xfId="1" applyAlignment="1">
      <alignment vertical="center"/>
    </xf>
    <xf numFmtId="0" fontId="6" fillId="2" borderId="0" xfId="1" applyFont="1" applyFill="1" applyAlignment="1" applyProtection="1">
      <alignment horizontal="left" vertical="center"/>
      <protection locked="0"/>
    </xf>
    <xf numFmtId="0" fontId="6" fillId="0" borderId="0" xfId="1" applyFont="1" applyAlignment="1">
      <alignment horizontal="left" vertical="center"/>
    </xf>
    <xf numFmtId="0" fontId="0" fillId="0" borderId="9" xfId="0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165" fontId="9" fillId="0" borderId="10" xfId="0" applyNumberFormat="1" applyFont="1" applyBorder="1" applyAlignment="1">
      <alignment vertical="center"/>
    </xf>
    <xf numFmtId="4" fontId="9" fillId="2" borderId="10" xfId="0" applyNumberFormat="1" applyFont="1" applyFill="1" applyBorder="1" applyAlignment="1" applyProtection="1">
      <alignment vertical="center"/>
      <protection locked="0"/>
    </xf>
    <xf numFmtId="4" fontId="9" fillId="0" borderId="10" xfId="0" applyNumberFormat="1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14" fillId="3" borderId="0" xfId="1" applyFont="1" applyFill="1" applyAlignment="1">
      <alignment horizontal="left" vertical="center" wrapText="1"/>
    </xf>
    <xf numFmtId="0" fontId="13" fillId="3" borderId="0" xfId="1" applyFont="1" applyFill="1" applyAlignment="1">
      <alignment vertical="center"/>
    </xf>
    <xf numFmtId="0" fontId="6" fillId="2" borderId="0" xfId="1" applyFont="1" applyFill="1" applyAlignment="1" applyProtection="1">
      <alignment horizontal="left" vertical="center"/>
      <protection locked="0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283"/>
  <sheetViews>
    <sheetView tabSelected="1" topLeftCell="A97" workbookViewId="0">
      <selection activeCell="F13" sqref="F13"/>
    </sheetView>
  </sheetViews>
  <sheetFormatPr defaultRowHeight="15" x14ac:dyDescent="0.25"/>
  <cols>
    <col min="6" max="6" width="42.85546875" customWidth="1"/>
    <col min="9" max="9" width="17.42578125" customWidth="1"/>
    <col min="10" max="10" width="15" customWidth="1"/>
  </cols>
  <sheetData>
    <row r="1" spans="1:9" ht="18" x14ac:dyDescent="0.25">
      <c r="A1" s="1"/>
      <c r="B1" s="2" t="s">
        <v>51</v>
      </c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47" t="s">
        <v>52</v>
      </c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60" t="s">
        <v>53</v>
      </c>
      <c r="D4" s="61"/>
      <c r="E4" s="61"/>
      <c r="F4" s="61"/>
      <c r="G4" s="1"/>
      <c r="H4" s="1"/>
      <c r="I4" s="1"/>
    </row>
    <row r="5" spans="1:9" x14ac:dyDescent="0.25">
      <c r="A5" s="48"/>
      <c r="B5" s="47" t="s">
        <v>54</v>
      </c>
      <c r="C5" s="48"/>
      <c r="D5" s="48"/>
      <c r="E5" s="48"/>
      <c r="F5" s="48"/>
      <c r="G5" s="48"/>
      <c r="H5" s="48"/>
      <c r="I5" s="48"/>
    </row>
    <row r="6" spans="1:9" x14ac:dyDescent="0.25">
      <c r="A6" s="48"/>
      <c r="B6" s="48"/>
      <c r="C6" s="62" t="s">
        <v>233</v>
      </c>
      <c r="D6" s="63"/>
      <c r="E6" s="63"/>
      <c r="F6" s="63"/>
      <c r="G6" s="48"/>
      <c r="H6" s="48"/>
      <c r="I6" s="48"/>
    </row>
    <row r="7" spans="1:9" x14ac:dyDescent="0.25">
      <c r="A7" s="48"/>
      <c r="B7" s="48"/>
      <c r="C7" s="48"/>
      <c r="D7" s="48"/>
      <c r="E7" s="48"/>
      <c r="F7" s="48"/>
      <c r="G7" s="48"/>
      <c r="H7" s="48"/>
      <c r="I7" s="48"/>
    </row>
    <row r="8" spans="1:9" x14ac:dyDescent="0.25">
      <c r="A8" s="48"/>
      <c r="B8" s="47" t="s">
        <v>55</v>
      </c>
      <c r="C8" s="48"/>
      <c r="D8" s="50" t="s">
        <v>71</v>
      </c>
      <c r="E8" s="48"/>
      <c r="F8" s="48"/>
      <c r="G8" s="47" t="s">
        <v>56</v>
      </c>
      <c r="H8" s="50" t="s">
        <v>71</v>
      </c>
      <c r="I8" s="48"/>
    </row>
    <row r="9" spans="1:9" x14ac:dyDescent="0.25">
      <c r="A9" s="48"/>
      <c r="B9" s="47" t="s">
        <v>57</v>
      </c>
      <c r="C9" s="48"/>
      <c r="D9" s="50" t="s">
        <v>58</v>
      </c>
      <c r="E9" s="48"/>
      <c r="F9" s="48"/>
      <c r="G9" s="47" t="s">
        <v>59</v>
      </c>
      <c r="H9" s="3" t="s">
        <v>72</v>
      </c>
      <c r="I9" s="48"/>
    </row>
    <row r="10" spans="1:9" x14ac:dyDescent="0.25">
      <c r="A10" s="48"/>
      <c r="B10" s="48"/>
      <c r="C10" s="48"/>
      <c r="D10" s="48"/>
      <c r="E10" s="48"/>
      <c r="F10" s="48"/>
      <c r="G10" s="48"/>
      <c r="H10" s="48"/>
      <c r="I10" s="48"/>
    </row>
    <row r="11" spans="1:9" x14ac:dyDescent="0.25">
      <c r="A11" s="48"/>
      <c r="B11" s="47" t="s">
        <v>60</v>
      </c>
      <c r="C11" s="48"/>
      <c r="D11" s="48"/>
      <c r="E11" s="48"/>
      <c r="F11" s="48"/>
      <c r="G11" s="47" t="s">
        <v>61</v>
      </c>
      <c r="H11" s="50" t="s">
        <v>71</v>
      </c>
      <c r="I11" s="48"/>
    </row>
    <row r="12" spans="1:9" x14ac:dyDescent="0.25">
      <c r="A12" s="48"/>
      <c r="B12" s="48"/>
      <c r="C12" s="50" t="s">
        <v>62</v>
      </c>
      <c r="D12" s="48"/>
      <c r="E12" s="48"/>
      <c r="F12" s="48"/>
      <c r="G12" s="47" t="s">
        <v>63</v>
      </c>
      <c r="H12" s="50" t="s">
        <v>71</v>
      </c>
      <c r="I12" s="48"/>
    </row>
    <row r="13" spans="1:9" x14ac:dyDescent="0.25">
      <c r="A13" s="48"/>
      <c r="B13" s="48"/>
      <c r="C13" s="48"/>
      <c r="D13" s="48"/>
      <c r="E13" s="48"/>
      <c r="F13" s="48"/>
      <c r="G13" s="48"/>
      <c r="H13" s="48"/>
      <c r="I13" s="48"/>
    </row>
    <row r="14" spans="1:9" x14ac:dyDescent="0.25">
      <c r="A14" s="48"/>
      <c r="B14" s="47" t="s">
        <v>64</v>
      </c>
      <c r="C14" s="48"/>
      <c r="D14" s="48"/>
      <c r="E14" s="48"/>
      <c r="F14" s="48"/>
      <c r="G14" s="47" t="s">
        <v>61</v>
      </c>
      <c r="H14" s="49"/>
      <c r="I14" s="48"/>
    </row>
    <row r="15" spans="1:9" x14ac:dyDescent="0.25">
      <c r="A15" s="48"/>
      <c r="B15" s="48"/>
      <c r="C15" s="64"/>
      <c r="D15" s="65"/>
      <c r="E15" s="65"/>
      <c r="F15" s="65"/>
      <c r="G15" s="47" t="s">
        <v>63</v>
      </c>
      <c r="H15" s="49"/>
      <c r="I15" s="48"/>
    </row>
    <row r="16" spans="1:9" x14ac:dyDescent="0.25">
      <c r="A16" s="48"/>
      <c r="B16" s="48"/>
      <c r="C16" s="48"/>
      <c r="D16" s="48"/>
      <c r="E16" s="48"/>
      <c r="F16" s="48"/>
      <c r="G16" s="48"/>
      <c r="H16" s="48"/>
      <c r="I16" s="48"/>
    </row>
    <row r="17" spans="1:10" ht="17.25" customHeight="1" x14ac:dyDescent="0.25">
      <c r="A17" s="48"/>
      <c r="B17" s="47" t="s">
        <v>65</v>
      </c>
      <c r="C17" s="48"/>
      <c r="D17" s="48"/>
      <c r="E17" s="48"/>
      <c r="F17" s="48"/>
      <c r="G17" s="47" t="s">
        <v>61</v>
      </c>
      <c r="H17" s="50" t="s">
        <v>71</v>
      </c>
      <c r="I17" s="48"/>
    </row>
    <row r="18" spans="1:10" x14ac:dyDescent="0.25">
      <c r="A18" s="48"/>
      <c r="B18" s="48"/>
      <c r="C18" s="50" t="s">
        <v>66</v>
      </c>
      <c r="D18" s="48"/>
      <c r="E18" s="48"/>
      <c r="F18" s="48"/>
      <c r="G18" s="47" t="s">
        <v>63</v>
      </c>
      <c r="H18" s="50" t="s">
        <v>71</v>
      </c>
      <c r="I18" s="48"/>
    </row>
    <row r="19" spans="1:10" x14ac:dyDescent="0.25">
      <c r="A19" s="48"/>
      <c r="B19" s="48"/>
      <c r="C19" s="48"/>
      <c r="D19" s="48"/>
      <c r="E19" s="48"/>
      <c r="F19" s="48"/>
      <c r="G19" s="48"/>
      <c r="H19" s="48"/>
      <c r="I19" s="48"/>
    </row>
    <row r="20" spans="1:10" x14ac:dyDescent="0.25">
      <c r="A20" s="48"/>
      <c r="B20" s="47" t="s">
        <v>67</v>
      </c>
      <c r="C20" s="48"/>
      <c r="D20" s="48"/>
      <c r="E20" s="48"/>
      <c r="F20" s="48"/>
      <c r="G20" s="47" t="s">
        <v>61</v>
      </c>
      <c r="H20" s="50" t="s">
        <v>71</v>
      </c>
      <c r="I20" s="48"/>
    </row>
    <row r="21" spans="1:10" x14ac:dyDescent="0.25">
      <c r="A21" s="48"/>
      <c r="B21" s="48"/>
      <c r="C21" s="50" t="s">
        <v>68</v>
      </c>
      <c r="D21" s="48"/>
      <c r="E21" s="48"/>
      <c r="F21" s="48"/>
      <c r="G21" s="47" t="s">
        <v>63</v>
      </c>
      <c r="H21" s="50" t="s">
        <v>71</v>
      </c>
      <c r="I21" s="48"/>
    </row>
    <row r="22" spans="1:10" x14ac:dyDescent="0.25">
      <c r="A22" s="48"/>
      <c r="B22" s="48"/>
      <c r="C22" s="48"/>
      <c r="D22" s="48"/>
      <c r="E22" s="48"/>
      <c r="F22" s="48"/>
      <c r="G22" s="48"/>
      <c r="H22" s="48"/>
      <c r="I22" s="48"/>
    </row>
    <row r="23" spans="1:10" x14ac:dyDescent="0.25">
      <c r="A23" s="48"/>
      <c r="B23" s="47" t="s">
        <v>69</v>
      </c>
      <c r="C23" s="48"/>
      <c r="D23" s="48"/>
      <c r="E23" s="48"/>
      <c r="F23" s="48"/>
      <c r="G23" s="48"/>
      <c r="H23" s="48"/>
      <c r="I23" s="48"/>
    </row>
    <row r="24" spans="1:10" x14ac:dyDescent="0.25">
      <c r="A24" s="4"/>
      <c r="B24" s="4"/>
      <c r="C24" s="66" t="s">
        <v>71</v>
      </c>
      <c r="D24" s="66"/>
      <c r="E24" s="66"/>
      <c r="F24" s="66"/>
      <c r="G24" s="4"/>
      <c r="H24" s="4"/>
      <c r="I24" s="4"/>
    </row>
    <row r="25" spans="1:10" x14ac:dyDescent="0.25">
      <c r="A25" s="48"/>
      <c r="B25" s="48"/>
      <c r="C25" s="48"/>
      <c r="D25" s="48"/>
      <c r="E25" s="48"/>
      <c r="F25" s="48"/>
      <c r="G25" s="48"/>
      <c r="H25" s="48"/>
      <c r="I25" s="48"/>
    </row>
    <row r="26" spans="1:10" x14ac:dyDescent="0.25">
      <c r="A26" s="48"/>
      <c r="B26" s="5"/>
      <c r="C26" s="5"/>
      <c r="D26" s="5"/>
      <c r="E26" s="5"/>
      <c r="F26" s="5"/>
      <c r="G26" s="5"/>
      <c r="H26" s="5"/>
      <c r="I26" s="5"/>
    </row>
    <row r="27" spans="1:10" ht="15.75" x14ac:dyDescent="0.25">
      <c r="A27" s="48"/>
      <c r="B27" s="6" t="s">
        <v>70</v>
      </c>
      <c r="C27" s="48"/>
      <c r="D27" s="48"/>
      <c r="E27" s="48"/>
      <c r="F27" s="48"/>
      <c r="G27" s="48"/>
      <c r="H27" s="7">
        <f>SUM(J34:J272)</f>
        <v>0</v>
      </c>
      <c r="I27" s="48" t="s">
        <v>231</v>
      </c>
    </row>
    <row r="28" spans="1:10" ht="18.75" x14ac:dyDescent="0.3">
      <c r="A28" s="46"/>
      <c r="B28" s="46"/>
      <c r="C28" s="46"/>
    </row>
    <row r="29" spans="1:10" ht="18.75" x14ac:dyDescent="0.3">
      <c r="A29" s="46"/>
      <c r="B29" s="46"/>
      <c r="C29" s="46"/>
    </row>
    <row r="30" spans="1:10" ht="19.5" thickBot="1" x14ac:dyDescent="0.35">
      <c r="A30" s="46"/>
      <c r="B30" s="46"/>
      <c r="C30" s="46"/>
    </row>
    <row r="31" spans="1:10" ht="19.5" thickBot="1" x14ac:dyDescent="0.35">
      <c r="A31" s="46"/>
      <c r="B31" s="46"/>
      <c r="C31" s="46"/>
      <c r="D31" s="8"/>
      <c r="E31" s="8" t="s">
        <v>0</v>
      </c>
      <c r="F31" s="10" t="s">
        <v>232</v>
      </c>
      <c r="G31" s="9" t="s">
        <v>1</v>
      </c>
      <c r="H31" s="10" t="s">
        <v>74</v>
      </c>
      <c r="I31" s="11" t="s">
        <v>50</v>
      </c>
      <c r="J31" s="12" t="s">
        <v>73</v>
      </c>
    </row>
    <row r="34" spans="2:55" s="36" customFormat="1" ht="16.5" customHeight="1" x14ac:dyDescent="0.25">
      <c r="B34" s="51"/>
      <c r="C34" s="52" t="s">
        <v>88</v>
      </c>
      <c r="D34" s="52" t="s">
        <v>76</v>
      </c>
      <c r="E34" s="53" t="s">
        <v>197</v>
      </c>
      <c r="F34" s="54" t="s">
        <v>7</v>
      </c>
      <c r="G34" s="55" t="s">
        <v>2</v>
      </c>
      <c r="H34" s="56">
        <v>4</v>
      </c>
      <c r="I34" s="57">
        <v>0</v>
      </c>
      <c r="J34" s="58">
        <f>ROUND(I34*H34,2)</f>
        <v>0</v>
      </c>
      <c r="K34" s="59" t="s">
        <v>71</v>
      </c>
      <c r="L34" s="37"/>
      <c r="AH34" s="38" t="s">
        <v>198</v>
      </c>
      <c r="AJ34" s="38" t="s">
        <v>76</v>
      </c>
      <c r="AK34" s="38" t="s">
        <v>199</v>
      </c>
      <c r="AO34" s="39" t="s">
        <v>200</v>
      </c>
      <c r="AU34" s="40" t="e">
        <f>IF(#REF!="základní",J34,0)</f>
        <v>#REF!</v>
      </c>
      <c r="AV34" s="40" t="e">
        <f>IF(#REF!="snížená",J34,0)</f>
        <v>#REF!</v>
      </c>
      <c r="AW34" s="40" t="e">
        <f>IF(#REF!="zákl. přenesená",J34,0)</f>
        <v>#REF!</v>
      </c>
      <c r="AX34" s="40" t="e">
        <f>IF(#REF!="sníž. přenesená",J34,0)</f>
        <v>#REF!</v>
      </c>
      <c r="AY34" s="40" t="e">
        <f>IF(#REF!="nulová",J34,0)</f>
        <v>#REF!</v>
      </c>
      <c r="AZ34" s="39" t="s">
        <v>84</v>
      </c>
      <c r="BA34" s="40">
        <f>ROUND(I34*H34,2)</f>
        <v>0</v>
      </c>
      <c r="BB34" s="39" t="s">
        <v>198</v>
      </c>
      <c r="BC34" s="38" t="s">
        <v>198</v>
      </c>
    </row>
    <row r="35" spans="2:55" s="20" customFormat="1" ht="21.75" customHeight="1" x14ac:dyDescent="0.25">
      <c r="B35" s="41"/>
      <c r="D35" s="21" t="s">
        <v>79</v>
      </c>
      <c r="E35" s="22" t="s">
        <v>71</v>
      </c>
      <c r="F35" s="23" t="s">
        <v>201</v>
      </c>
      <c r="H35" s="22" t="s">
        <v>71</v>
      </c>
      <c r="I35" s="24"/>
      <c r="L35" s="41"/>
      <c r="AJ35" s="22" t="s">
        <v>79</v>
      </c>
      <c r="AK35" s="22" t="s">
        <v>199</v>
      </c>
      <c r="AL35" s="20" t="s">
        <v>84</v>
      </c>
      <c r="AM35" s="20" t="s">
        <v>202</v>
      </c>
      <c r="AN35" s="20" t="s">
        <v>199</v>
      </c>
      <c r="AO35" s="22" t="s">
        <v>200</v>
      </c>
    </row>
    <row r="36" spans="2:55" s="20" customFormat="1" ht="21.75" customHeight="1" x14ac:dyDescent="0.25">
      <c r="B36" s="41"/>
      <c r="D36" s="21" t="s">
        <v>79</v>
      </c>
      <c r="E36" s="22" t="s">
        <v>71</v>
      </c>
      <c r="F36" s="23" t="s">
        <v>203</v>
      </c>
      <c r="H36" s="22" t="s">
        <v>71</v>
      </c>
      <c r="I36" s="24"/>
      <c r="L36" s="41"/>
      <c r="AJ36" s="22" t="s">
        <v>79</v>
      </c>
      <c r="AK36" s="22" t="s">
        <v>199</v>
      </c>
      <c r="AL36" s="20" t="s">
        <v>84</v>
      </c>
      <c r="AM36" s="20" t="s">
        <v>202</v>
      </c>
      <c r="AN36" s="20" t="s">
        <v>199</v>
      </c>
      <c r="AO36" s="22" t="s">
        <v>200</v>
      </c>
    </row>
    <row r="37" spans="2:55" s="20" customFormat="1" ht="21.75" customHeight="1" x14ac:dyDescent="0.25">
      <c r="B37" s="41"/>
      <c r="D37" s="21" t="s">
        <v>79</v>
      </c>
      <c r="E37" s="22" t="s">
        <v>71</v>
      </c>
      <c r="F37" s="23" t="s">
        <v>204</v>
      </c>
      <c r="H37" s="22" t="s">
        <v>71</v>
      </c>
      <c r="I37" s="24"/>
      <c r="L37" s="41"/>
      <c r="AJ37" s="22" t="s">
        <v>79</v>
      </c>
      <c r="AK37" s="22" t="s">
        <v>199</v>
      </c>
      <c r="AL37" s="20" t="s">
        <v>84</v>
      </c>
      <c r="AM37" s="20" t="s">
        <v>202</v>
      </c>
      <c r="AN37" s="20" t="s">
        <v>199</v>
      </c>
      <c r="AO37" s="22" t="s">
        <v>200</v>
      </c>
    </row>
    <row r="38" spans="2:55" s="20" customFormat="1" ht="21.75" customHeight="1" x14ac:dyDescent="0.25">
      <c r="B38" s="41"/>
      <c r="D38" s="21" t="s">
        <v>79</v>
      </c>
      <c r="E38" s="22" t="s">
        <v>71</v>
      </c>
      <c r="F38" s="23" t="s">
        <v>205</v>
      </c>
      <c r="H38" s="22" t="s">
        <v>71</v>
      </c>
      <c r="I38" s="24"/>
      <c r="L38" s="41"/>
      <c r="AJ38" s="22" t="s">
        <v>79</v>
      </c>
      <c r="AK38" s="22" t="s">
        <v>199</v>
      </c>
      <c r="AL38" s="20" t="s">
        <v>84</v>
      </c>
      <c r="AM38" s="20" t="s">
        <v>202</v>
      </c>
      <c r="AN38" s="20" t="s">
        <v>199</v>
      </c>
      <c r="AO38" s="22" t="s">
        <v>200</v>
      </c>
    </row>
    <row r="39" spans="2:55" s="20" customFormat="1" ht="21.75" customHeight="1" x14ac:dyDescent="0.25">
      <c r="B39" s="41"/>
      <c r="D39" s="21" t="s">
        <v>79</v>
      </c>
      <c r="E39" s="22" t="s">
        <v>71</v>
      </c>
      <c r="F39" s="23" t="s">
        <v>206</v>
      </c>
      <c r="H39" s="22" t="s">
        <v>71</v>
      </c>
      <c r="I39" s="24"/>
      <c r="L39" s="41"/>
      <c r="AJ39" s="22" t="s">
        <v>79</v>
      </c>
      <c r="AK39" s="22" t="s">
        <v>199</v>
      </c>
      <c r="AL39" s="20" t="s">
        <v>84</v>
      </c>
      <c r="AM39" s="20" t="s">
        <v>202</v>
      </c>
      <c r="AN39" s="20" t="s">
        <v>199</v>
      </c>
      <c r="AO39" s="22" t="s">
        <v>200</v>
      </c>
    </row>
    <row r="40" spans="2:55" s="20" customFormat="1" ht="21.75" customHeight="1" x14ac:dyDescent="0.25">
      <c r="B40" s="41"/>
      <c r="D40" s="21" t="s">
        <v>79</v>
      </c>
      <c r="E40" s="22" t="s">
        <v>71</v>
      </c>
      <c r="F40" s="23" t="s">
        <v>207</v>
      </c>
      <c r="H40" s="22" t="s">
        <v>71</v>
      </c>
      <c r="I40" s="24"/>
      <c r="L40" s="41"/>
      <c r="AJ40" s="22" t="s">
        <v>79</v>
      </c>
      <c r="AK40" s="22" t="s">
        <v>199</v>
      </c>
      <c r="AL40" s="20" t="s">
        <v>84</v>
      </c>
      <c r="AM40" s="20" t="s">
        <v>202</v>
      </c>
      <c r="AN40" s="20" t="s">
        <v>199</v>
      </c>
      <c r="AO40" s="22" t="s">
        <v>200</v>
      </c>
    </row>
    <row r="41" spans="2:55" s="20" customFormat="1" ht="21.75" customHeight="1" x14ac:dyDescent="0.25">
      <c r="B41" s="41"/>
      <c r="D41" s="21" t="s">
        <v>79</v>
      </c>
      <c r="E41" s="22" t="s">
        <v>71</v>
      </c>
      <c r="F41" s="23" t="s">
        <v>208</v>
      </c>
      <c r="H41" s="22" t="s">
        <v>71</v>
      </c>
      <c r="I41" s="24"/>
      <c r="L41" s="41"/>
      <c r="AJ41" s="22" t="s">
        <v>79</v>
      </c>
      <c r="AK41" s="22" t="s">
        <v>199</v>
      </c>
      <c r="AL41" s="20" t="s">
        <v>84</v>
      </c>
      <c r="AM41" s="20" t="s">
        <v>202</v>
      </c>
      <c r="AN41" s="20" t="s">
        <v>199</v>
      </c>
      <c r="AO41" s="22" t="s">
        <v>200</v>
      </c>
    </row>
    <row r="42" spans="2:55" s="20" customFormat="1" ht="21.75" customHeight="1" x14ac:dyDescent="0.25">
      <c r="B42" s="41"/>
      <c r="D42" s="21" t="s">
        <v>79</v>
      </c>
      <c r="E42" s="22" t="s">
        <v>71</v>
      </c>
      <c r="F42" s="23" t="s">
        <v>209</v>
      </c>
      <c r="H42" s="22" t="s">
        <v>71</v>
      </c>
      <c r="I42" s="24"/>
      <c r="L42" s="41"/>
      <c r="AJ42" s="22" t="s">
        <v>79</v>
      </c>
      <c r="AK42" s="22" t="s">
        <v>199</v>
      </c>
      <c r="AL42" s="20" t="s">
        <v>84</v>
      </c>
      <c r="AM42" s="20" t="s">
        <v>202</v>
      </c>
      <c r="AN42" s="20" t="s">
        <v>199</v>
      </c>
      <c r="AO42" s="22" t="s">
        <v>200</v>
      </c>
    </row>
    <row r="43" spans="2:55" s="20" customFormat="1" ht="21.75" customHeight="1" x14ac:dyDescent="0.25">
      <c r="B43" s="41"/>
      <c r="D43" s="21" t="s">
        <v>79</v>
      </c>
      <c r="E43" s="22" t="s">
        <v>71</v>
      </c>
      <c r="F43" s="23" t="s">
        <v>210</v>
      </c>
      <c r="H43" s="22" t="s">
        <v>71</v>
      </c>
      <c r="I43" s="24"/>
      <c r="L43" s="41"/>
      <c r="AJ43" s="22" t="s">
        <v>79</v>
      </c>
      <c r="AK43" s="22" t="s">
        <v>199</v>
      </c>
      <c r="AL43" s="20" t="s">
        <v>84</v>
      </c>
      <c r="AM43" s="20" t="s">
        <v>202</v>
      </c>
      <c r="AN43" s="20" t="s">
        <v>199</v>
      </c>
      <c r="AO43" s="22" t="s">
        <v>200</v>
      </c>
    </row>
    <row r="44" spans="2:55" s="20" customFormat="1" ht="21.75" customHeight="1" x14ac:dyDescent="0.25">
      <c r="B44" s="41"/>
      <c r="D44" s="21" t="s">
        <v>79</v>
      </c>
      <c r="E44" s="22" t="s">
        <v>71</v>
      </c>
      <c r="F44" s="23" t="s">
        <v>211</v>
      </c>
      <c r="H44" s="22" t="s">
        <v>71</v>
      </c>
      <c r="I44" s="24"/>
      <c r="L44" s="41"/>
      <c r="AJ44" s="22" t="s">
        <v>79</v>
      </c>
      <c r="AK44" s="22" t="s">
        <v>199</v>
      </c>
      <c r="AL44" s="20" t="s">
        <v>84</v>
      </c>
      <c r="AM44" s="20" t="s">
        <v>202</v>
      </c>
      <c r="AN44" s="20" t="s">
        <v>199</v>
      </c>
      <c r="AO44" s="22" t="s">
        <v>200</v>
      </c>
    </row>
    <row r="45" spans="2:55" s="20" customFormat="1" ht="22.5" customHeight="1" x14ac:dyDescent="0.25">
      <c r="B45" s="41"/>
      <c r="D45" s="21" t="s">
        <v>79</v>
      </c>
      <c r="E45" s="22" t="s">
        <v>71</v>
      </c>
      <c r="F45" s="23" t="s">
        <v>8</v>
      </c>
      <c r="H45" s="22" t="s">
        <v>71</v>
      </c>
      <c r="I45" s="24"/>
      <c r="L45" s="41"/>
      <c r="AJ45" s="22" t="s">
        <v>79</v>
      </c>
      <c r="AK45" s="22" t="s">
        <v>199</v>
      </c>
      <c r="AL45" s="20" t="s">
        <v>84</v>
      </c>
      <c r="AM45" s="20" t="s">
        <v>202</v>
      </c>
      <c r="AN45" s="20" t="s">
        <v>199</v>
      </c>
      <c r="AO45" s="22" t="s">
        <v>200</v>
      </c>
    </row>
    <row r="46" spans="2:55" s="25" customFormat="1" ht="11.25" x14ac:dyDescent="0.25">
      <c r="B46" s="42"/>
      <c r="D46" s="21" t="s">
        <v>79</v>
      </c>
      <c r="E46" s="26" t="s">
        <v>71</v>
      </c>
      <c r="F46" s="27" t="s">
        <v>198</v>
      </c>
      <c r="H46" s="28">
        <v>4</v>
      </c>
      <c r="I46" s="29"/>
      <c r="L46" s="42"/>
      <c r="AJ46" s="26" t="s">
        <v>79</v>
      </c>
      <c r="AK46" s="26" t="s">
        <v>199</v>
      </c>
      <c r="AL46" s="25" t="s">
        <v>88</v>
      </c>
      <c r="AM46" s="25" t="s">
        <v>202</v>
      </c>
      <c r="AN46" s="25" t="s">
        <v>199</v>
      </c>
      <c r="AO46" s="26" t="s">
        <v>200</v>
      </c>
    </row>
    <row r="47" spans="2:55" s="30" customFormat="1" ht="11.25" x14ac:dyDescent="0.25">
      <c r="B47" s="43"/>
      <c r="D47" s="21" t="s">
        <v>79</v>
      </c>
      <c r="E47" s="31" t="s">
        <v>71</v>
      </c>
      <c r="F47" s="32" t="s">
        <v>85</v>
      </c>
      <c r="H47" s="33">
        <v>4</v>
      </c>
      <c r="I47" s="34"/>
      <c r="L47" s="43"/>
      <c r="AJ47" s="31" t="s">
        <v>79</v>
      </c>
      <c r="AK47" s="31" t="s">
        <v>199</v>
      </c>
      <c r="AL47" s="30" t="s">
        <v>198</v>
      </c>
      <c r="AM47" s="30" t="s">
        <v>202</v>
      </c>
      <c r="AN47" s="30" t="s">
        <v>84</v>
      </c>
      <c r="AO47" s="31" t="s">
        <v>200</v>
      </c>
    </row>
    <row r="48" spans="2:55" s="30" customFormat="1" ht="11.25" x14ac:dyDescent="0.25">
      <c r="B48" s="43"/>
      <c r="D48" s="21" t="s">
        <v>79</v>
      </c>
      <c r="E48" s="31" t="s">
        <v>71</v>
      </c>
      <c r="F48" s="32" t="s">
        <v>85</v>
      </c>
      <c r="H48" s="33">
        <v>4</v>
      </c>
      <c r="I48" s="34"/>
      <c r="L48" s="43"/>
      <c r="AJ48" s="31" t="s">
        <v>79</v>
      </c>
      <c r="AK48" s="31" t="s">
        <v>199</v>
      </c>
      <c r="AL48" s="30" t="s">
        <v>198</v>
      </c>
      <c r="AM48" s="30" t="s">
        <v>202</v>
      </c>
      <c r="AN48" s="30" t="s">
        <v>84</v>
      </c>
      <c r="AO48" s="31" t="s">
        <v>200</v>
      </c>
    </row>
    <row r="49" spans="2:55" s="36" customFormat="1" ht="16.5" customHeight="1" x14ac:dyDescent="0.25">
      <c r="B49" s="37"/>
      <c r="C49" s="13" t="s">
        <v>75</v>
      </c>
      <c r="D49" s="13" t="s">
        <v>76</v>
      </c>
      <c r="E49" s="14" t="s">
        <v>77</v>
      </c>
      <c r="F49" s="15" t="s">
        <v>78</v>
      </c>
      <c r="G49" s="16" t="s">
        <v>2</v>
      </c>
      <c r="H49" s="17">
        <v>1</v>
      </c>
      <c r="I49" s="18"/>
      <c r="J49" s="19">
        <f>ROUND(I49*H49,2)</f>
        <v>0</v>
      </c>
      <c r="K49" s="15" t="s">
        <v>71</v>
      </c>
      <c r="L49" s="37"/>
      <c r="AH49" s="38" t="s">
        <v>198</v>
      </c>
      <c r="AJ49" s="38" t="s">
        <v>76</v>
      </c>
      <c r="AK49" s="38" t="s">
        <v>199</v>
      </c>
      <c r="AO49" s="39" t="s">
        <v>200</v>
      </c>
      <c r="AU49" s="40" t="e">
        <f>IF(#REF!="základní",J49,0)</f>
        <v>#REF!</v>
      </c>
      <c r="AV49" s="40" t="e">
        <f>IF(#REF!="snížená",J49,0)</f>
        <v>#REF!</v>
      </c>
      <c r="AW49" s="40" t="e">
        <f>IF(#REF!="zákl. přenesená",J49,0)</f>
        <v>#REF!</v>
      </c>
      <c r="AX49" s="40" t="e">
        <f>IF(#REF!="sníž. přenesená",J49,0)</f>
        <v>#REF!</v>
      </c>
      <c r="AY49" s="40" t="e">
        <f>IF(#REF!="nulová",J49,0)</f>
        <v>#REF!</v>
      </c>
      <c r="AZ49" s="39" t="s">
        <v>84</v>
      </c>
      <c r="BA49" s="40">
        <f>ROUND(I49*H49,2)</f>
        <v>0</v>
      </c>
      <c r="BB49" s="39" t="s">
        <v>198</v>
      </c>
      <c r="BC49" s="38" t="s">
        <v>101</v>
      </c>
    </row>
    <row r="50" spans="2:55" s="20" customFormat="1" ht="21" customHeight="1" x14ac:dyDescent="0.25">
      <c r="B50" s="41"/>
      <c r="D50" s="21" t="s">
        <v>79</v>
      </c>
      <c r="E50" s="22" t="s">
        <v>71</v>
      </c>
      <c r="F50" s="23" t="s">
        <v>80</v>
      </c>
      <c r="H50" s="22" t="s">
        <v>71</v>
      </c>
      <c r="I50" s="24"/>
      <c r="L50" s="41"/>
      <c r="AJ50" s="22" t="s">
        <v>79</v>
      </c>
      <c r="AK50" s="22" t="s">
        <v>199</v>
      </c>
      <c r="AL50" s="20" t="s">
        <v>84</v>
      </c>
      <c r="AM50" s="20" t="s">
        <v>202</v>
      </c>
      <c r="AN50" s="20" t="s">
        <v>199</v>
      </c>
      <c r="AO50" s="22" t="s">
        <v>200</v>
      </c>
    </row>
    <row r="51" spans="2:55" s="20" customFormat="1" ht="21" customHeight="1" x14ac:dyDescent="0.25">
      <c r="B51" s="41"/>
      <c r="D51" s="21" t="s">
        <v>79</v>
      </c>
      <c r="E51" s="22" t="s">
        <v>71</v>
      </c>
      <c r="F51" s="23" t="s">
        <v>81</v>
      </c>
      <c r="H51" s="22" t="s">
        <v>71</v>
      </c>
      <c r="I51" s="24"/>
      <c r="L51" s="41"/>
      <c r="AJ51" s="22" t="s">
        <v>79</v>
      </c>
      <c r="AK51" s="22" t="s">
        <v>199</v>
      </c>
      <c r="AL51" s="20" t="s">
        <v>84</v>
      </c>
      <c r="AM51" s="20" t="s">
        <v>202</v>
      </c>
      <c r="AN51" s="20" t="s">
        <v>199</v>
      </c>
      <c r="AO51" s="22" t="s">
        <v>200</v>
      </c>
    </row>
    <row r="52" spans="2:55" s="20" customFormat="1" ht="21" customHeight="1" x14ac:dyDescent="0.25">
      <c r="B52" s="41"/>
      <c r="D52" s="21" t="s">
        <v>79</v>
      </c>
      <c r="E52" s="22" t="s">
        <v>71</v>
      </c>
      <c r="F52" s="23" t="s">
        <v>82</v>
      </c>
      <c r="H52" s="22" t="s">
        <v>71</v>
      </c>
      <c r="I52" s="24"/>
      <c r="L52" s="41"/>
      <c r="AJ52" s="22" t="s">
        <v>79</v>
      </c>
      <c r="AK52" s="22" t="s">
        <v>199</v>
      </c>
      <c r="AL52" s="20" t="s">
        <v>84</v>
      </c>
      <c r="AM52" s="20" t="s">
        <v>202</v>
      </c>
      <c r="AN52" s="20" t="s">
        <v>199</v>
      </c>
      <c r="AO52" s="22" t="s">
        <v>200</v>
      </c>
    </row>
    <row r="53" spans="2:55" s="20" customFormat="1" ht="21" customHeight="1" x14ac:dyDescent="0.25">
      <c r="B53" s="41"/>
      <c r="D53" s="21" t="s">
        <v>79</v>
      </c>
      <c r="E53" s="22" t="s">
        <v>71</v>
      </c>
      <c r="F53" s="23" t="s">
        <v>83</v>
      </c>
      <c r="H53" s="22" t="s">
        <v>71</v>
      </c>
      <c r="I53" s="24"/>
      <c r="L53" s="41"/>
      <c r="AJ53" s="22" t="s">
        <v>79</v>
      </c>
      <c r="AK53" s="22" t="s">
        <v>199</v>
      </c>
      <c r="AL53" s="20" t="s">
        <v>84</v>
      </c>
      <c r="AM53" s="20" t="s">
        <v>202</v>
      </c>
      <c r="AN53" s="20" t="s">
        <v>199</v>
      </c>
      <c r="AO53" s="22" t="s">
        <v>200</v>
      </c>
    </row>
    <row r="54" spans="2:55" s="20" customFormat="1" ht="21" customHeight="1" x14ac:dyDescent="0.25">
      <c r="B54" s="41"/>
      <c r="D54" s="21" t="s">
        <v>79</v>
      </c>
      <c r="E54" s="22" t="s">
        <v>71</v>
      </c>
      <c r="F54" s="23" t="s">
        <v>36</v>
      </c>
      <c r="H54" s="22" t="s">
        <v>71</v>
      </c>
      <c r="I54" s="24"/>
      <c r="L54" s="41"/>
      <c r="AJ54" s="22" t="s">
        <v>79</v>
      </c>
      <c r="AK54" s="22" t="s">
        <v>199</v>
      </c>
      <c r="AL54" s="20" t="s">
        <v>84</v>
      </c>
      <c r="AM54" s="20" t="s">
        <v>202</v>
      </c>
      <c r="AN54" s="20" t="s">
        <v>199</v>
      </c>
      <c r="AO54" s="22" t="s">
        <v>200</v>
      </c>
    </row>
    <row r="55" spans="2:55" s="25" customFormat="1" ht="11.25" x14ac:dyDescent="0.25">
      <c r="B55" s="42"/>
      <c r="D55" s="21" t="s">
        <v>79</v>
      </c>
      <c r="E55" s="26" t="s">
        <v>71</v>
      </c>
      <c r="F55" s="27" t="s">
        <v>84</v>
      </c>
      <c r="H55" s="28">
        <v>1</v>
      </c>
      <c r="I55" s="29"/>
      <c r="L55" s="42"/>
      <c r="AJ55" s="26" t="s">
        <v>79</v>
      </c>
      <c r="AK55" s="26" t="s">
        <v>199</v>
      </c>
      <c r="AL55" s="25" t="s">
        <v>88</v>
      </c>
      <c r="AM55" s="25" t="s">
        <v>202</v>
      </c>
      <c r="AN55" s="25" t="s">
        <v>199</v>
      </c>
      <c r="AO55" s="26" t="s">
        <v>200</v>
      </c>
    </row>
    <row r="56" spans="2:55" s="30" customFormat="1" ht="11.25" x14ac:dyDescent="0.25">
      <c r="B56" s="43"/>
      <c r="D56" s="21" t="s">
        <v>79</v>
      </c>
      <c r="E56" s="31" t="s">
        <v>71</v>
      </c>
      <c r="F56" s="32" t="s">
        <v>85</v>
      </c>
      <c r="H56" s="33">
        <v>1</v>
      </c>
      <c r="I56" s="34"/>
      <c r="L56" s="43"/>
      <c r="AJ56" s="31" t="s">
        <v>79</v>
      </c>
      <c r="AK56" s="31" t="s">
        <v>199</v>
      </c>
      <c r="AL56" s="30" t="s">
        <v>198</v>
      </c>
      <c r="AM56" s="30" t="s">
        <v>202</v>
      </c>
      <c r="AN56" s="30" t="s">
        <v>84</v>
      </c>
      <c r="AO56" s="31" t="s">
        <v>200</v>
      </c>
    </row>
    <row r="57" spans="2:55" s="36" customFormat="1" ht="24" customHeight="1" x14ac:dyDescent="0.25">
      <c r="B57" s="37"/>
      <c r="C57" s="13" t="s">
        <v>86</v>
      </c>
      <c r="D57" s="13" t="s">
        <v>76</v>
      </c>
      <c r="E57" s="14" t="s">
        <v>87</v>
      </c>
      <c r="F57" s="15" t="s">
        <v>32</v>
      </c>
      <c r="G57" s="16" t="s">
        <v>2</v>
      </c>
      <c r="H57" s="17">
        <v>2</v>
      </c>
      <c r="I57" s="18"/>
      <c r="J57" s="19">
        <f>ROUND(I57*H57,2)</f>
        <v>0</v>
      </c>
      <c r="K57" s="15" t="s">
        <v>71</v>
      </c>
      <c r="L57" s="37"/>
      <c r="AH57" s="38" t="s">
        <v>198</v>
      </c>
      <c r="AJ57" s="38" t="s">
        <v>76</v>
      </c>
      <c r="AK57" s="38" t="s">
        <v>199</v>
      </c>
      <c r="AO57" s="39" t="s">
        <v>200</v>
      </c>
      <c r="AU57" s="40" t="e">
        <f>IF(#REF!="základní",J57,0)</f>
        <v>#REF!</v>
      </c>
      <c r="AV57" s="40" t="e">
        <f>IF(#REF!="snížená",J57,0)</f>
        <v>#REF!</v>
      </c>
      <c r="AW57" s="40" t="e">
        <f>IF(#REF!="zákl. přenesená",J57,0)</f>
        <v>#REF!</v>
      </c>
      <c r="AX57" s="40" t="e">
        <f>IF(#REF!="sníž. přenesená",J57,0)</f>
        <v>#REF!</v>
      </c>
      <c r="AY57" s="40" t="e">
        <f>IF(#REF!="nulová",J57,0)</f>
        <v>#REF!</v>
      </c>
      <c r="AZ57" s="39" t="s">
        <v>84</v>
      </c>
      <c r="BA57" s="40">
        <f>ROUND(I57*H57,2)</f>
        <v>0</v>
      </c>
      <c r="BB57" s="39" t="s">
        <v>198</v>
      </c>
      <c r="BC57" s="38" t="s">
        <v>109</v>
      </c>
    </row>
    <row r="58" spans="2:55" s="20" customFormat="1" ht="18" customHeight="1" x14ac:dyDescent="0.25">
      <c r="B58" s="41"/>
      <c r="D58" s="21" t="s">
        <v>79</v>
      </c>
      <c r="E58" s="22" t="s">
        <v>71</v>
      </c>
      <c r="F58" s="23" t="s">
        <v>80</v>
      </c>
      <c r="H58" s="22" t="s">
        <v>71</v>
      </c>
      <c r="I58" s="24"/>
      <c r="L58" s="41"/>
      <c r="AJ58" s="22" t="s">
        <v>79</v>
      </c>
      <c r="AK58" s="22" t="s">
        <v>199</v>
      </c>
      <c r="AL58" s="20" t="s">
        <v>84</v>
      </c>
      <c r="AM58" s="20" t="s">
        <v>202</v>
      </c>
      <c r="AN58" s="20" t="s">
        <v>199</v>
      </c>
      <c r="AO58" s="22" t="s">
        <v>200</v>
      </c>
    </row>
    <row r="59" spans="2:55" s="20" customFormat="1" ht="18" customHeight="1" x14ac:dyDescent="0.25">
      <c r="B59" s="41"/>
      <c r="D59" s="21" t="s">
        <v>79</v>
      </c>
      <c r="E59" s="22" t="s">
        <v>71</v>
      </c>
      <c r="F59" s="23" t="s">
        <v>81</v>
      </c>
      <c r="H59" s="22" t="s">
        <v>71</v>
      </c>
      <c r="I59" s="24"/>
      <c r="L59" s="41"/>
      <c r="AJ59" s="22" t="s">
        <v>79</v>
      </c>
      <c r="AK59" s="22" t="s">
        <v>199</v>
      </c>
      <c r="AL59" s="20" t="s">
        <v>84</v>
      </c>
      <c r="AM59" s="20" t="s">
        <v>202</v>
      </c>
      <c r="AN59" s="20" t="s">
        <v>199</v>
      </c>
      <c r="AO59" s="22" t="s">
        <v>200</v>
      </c>
    </row>
    <row r="60" spans="2:55" s="20" customFormat="1" ht="18" customHeight="1" x14ac:dyDescent="0.25">
      <c r="B60" s="41"/>
      <c r="D60" s="21" t="s">
        <v>79</v>
      </c>
      <c r="E60" s="22" t="s">
        <v>71</v>
      </c>
      <c r="F60" s="23" t="s">
        <v>82</v>
      </c>
      <c r="H60" s="22" t="s">
        <v>71</v>
      </c>
      <c r="I60" s="24"/>
      <c r="L60" s="41"/>
      <c r="AJ60" s="22" t="s">
        <v>79</v>
      </c>
      <c r="AK60" s="22" t="s">
        <v>199</v>
      </c>
      <c r="AL60" s="20" t="s">
        <v>84</v>
      </c>
      <c r="AM60" s="20" t="s">
        <v>202</v>
      </c>
      <c r="AN60" s="20" t="s">
        <v>199</v>
      </c>
      <c r="AO60" s="22" t="s">
        <v>200</v>
      </c>
    </row>
    <row r="61" spans="2:55" s="20" customFormat="1" ht="18" customHeight="1" x14ac:dyDescent="0.25">
      <c r="B61" s="41"/>
      <c r="D61" s="21" t="s">
        <v>79</v>
      </c>
      <c r="E61" s="22" t="s">
        <v>71</v>
      </c>
      <c r="F61" s="23" t="s">
        <v>83</v>
      </c>
      <c r="H61" s="22" t="s">
        <v>71</v>
      </c>
      <c r="I61" s="24"/>
      <c r="L61" s="41"/>
      <c r="AJ61" s="22" t="s">
        <v>79</v>
      </c>
      <c r="AK61" s="22" t="s">
        <v>199</v>
      </c>
      <c r="AL61" s="20" t="s">
        <v>84</v>
      </c>
      <c r="AM61" s="20" t="s">
        <v>202</v>
      </c>
      <c r="AN61" s="20" t="s">
        <v>199</v>
      </c>
      <c r="AO61" s="22" t="s">
        <v>200</v>
      </c>
    </row>
    <row r="62" spans="2:55" s="20" customFormat="1" ht="18" customHeight="1" x14ac:dyDescent="0.25">
      <c r="B62" s="41"/>
      <c r="D62" s="21" t="s">
        <v>79</v>
      </c>
      <c r="E62" s="22" t="s">
        <v>71</v>
      </c>
      <c r="F62" s="23" t="s">
        <v>33</v>
      </c>
      <c r="H62" s="22" t="s">
        <v>71</v>
      </c>
      <c r="I62" s="24"/>
      <c r="L62" s="41"/>
      <c r="AJ62" s="22" t="s">
        <v>79</v>
      </c>
      <c r="AK62" s="22" t="s">
        <v>199</v>
      </c>
      <c r="AL62" s="20" t="s">
        <v>84</v>
      </c>
      <c r="AM62" s="20" t="s">
        <v>202</v>
      </c>
      <c r="AN62" s="20" t="s">
        <v>199</v>
      </c>
      <c r="AO62" s="22" t="s">
        <v>200</v>
      </c>
    </row>
    <row r="63" spans="2:55" s="25" customFormat="1" ht="11.25" x14ac:dyDescent="0.25">
      <c r="B63" s="42"/>
      <c r="D63" s="21" t="s">
        <v>79</v>
      </c>
      <c r="E63" s="26" t="s">
        <v>71</v>
      </c>
      <c r="F63" s="27" t="s">
        <v>88</v>
      </c>
      <c r="H63" s="28">
        <v>2</v>
      </c>
      <c r="I63" s="29"/>
      <c r="L63" s="42"/>
      <c r="AJ63" s="26" t="s">
        <v>79</v>
      </c>
      <c r="AK63" s="26" t="s">
        <v>199</v>
      </c>
      <c r="AL63" s="25" t="s">
        <v>88</v>
      </c>
      <c r="AM63" s="25" t="s">
        <v>202</v>
      </c>
      <c r="AN63" s="25" t="s">
        <v>199</v>
      </c>
      <c r="AO63" s="26" t="s">
        <v>200</v>
      </c>
    </row>
    <row r="64" spans="2:55" s="30" customFormat="1" ht="11.25" x14ac:dyDescent="0.25">
      <c r="B64" s="43"/>
      <c r="D64" s="21" t="s">
        <v>79</v>
      </c>
      <c r="E64" s="31" t="s">
        <v>71</v>
      </c>
      <c r="F64" s="32" t="s">
        <v>85</v>
      </c>
      <c r="H64" s="33">
        <v>2</v>
      </c>
      <c r="I64" s="34"/>
      <c r="L64" s="43"/>
      <c r="AJ64" s="31" t="s">
        <v>79</v>
      </c>
      <c r="AK64" s="31" t="s">
        <v>199</v>
      </c>
      <c r="AL64" s="30" t="s">
        <v>198</v>
      </c>
      <c r="AM64" s="30" t="s">
        <v>202</v>
      </c>
      <c r="AN64" s="30" t="s">
        <v>84</v>
      </c>
      <c r="AO64" s="31" t="s">
        <v>200</v>
      </c>
    </row>
    <row r="65" spans="2:55" s="36" customFormat="1" ht="16.5" customHeight="1" x14ac:dyDescent="0.25">
      <c r="B65" s="37"/>
      <c r="C65" s="13" t="s">
        <v>89</v>
      </c>
      <c r="D65" s="13" t="s">
        <v>76</v>
      </c>
      <c r="E65" s="14" t="s">
        <v>90</v>
      </c>
      <c r="F65" s="15" t="s">
        <v>91</v>
      </c>
      <c r="G65" s="16" t="s">
        <v>2</v>
      </c>
      <c r="H65" s="17">
        <v>1</v>
      </c>
      <c r="I65" s="18"/>
      <c r="J65" s="19">
        <f>ROUND(I65*H65,2)</f>
        <v>0</v>
      </c>
      <c r="K65" s="15" t="s">
        <v>71</v>
      </c>
      <c r="L65" s="37"/>
      <c r="AH65" s="38" t="s">
        <v>198</v>
      </c>
      <c r="AJ65" s="38" t="s">
        <v>76</v>
      </c>
      <c r="AK65" s="38" t="s">
        <v>199</v>
      </c>
      <c r="AO65" s="39" t="s">
        <v>200</v>
      </c>
      <c r="AU65" s="40" t="e">
        <f>IF(#REF!="základní",J65,0)</f>
        <v>#REF!</v>
      </c>
      <c r="AV65" s="40" t="e">
        <f>IF(#REF!="snížená",J65,0)</f>
        <v>#REF!</v>
      </c>
      <c r="AW65" s="40" t="e">
        <f>IF(#REF!="zákl. přenesená",J65,0)</f>
        <v>#REF!</v>
      </c>
      <c r="AX65" s="40" t="e">
        <f>IF(#REF!="sníž. přenesená",J65,0)</f>
        <v>#REF!</v>
      </c>
      <c r="AY65" s="40" t="e">
        <f>IF(#REF!="nulová",J65,0)</f>
        <v>#REF!</v>
      </c>
      <c r="AZ65" s="39" t="s">
        <v>84</v>
      </c>
      <c r="BA65" s="40">
        <f>ROUND(I65*H65,2)</f>
        <v>0</v>
      </c>
      <c r="BB65" s="39" t="s">
        <v>198</v>
      </c>
      <c r="BC65" s="38" t="s">
        <v>114</v>
      </c>
    </row>
    <row r="66" spans="2:55" s="20" customFormat="1" ht="24.75" customHeight="1" x14ac:dyDescent="0.25">
      <c r="B66" s="41"/>
      <c r="D66" s="21" t="s">
        <v>79</v>
      </c>
      <c r="E66" s="22" t="s">
        <v>71</v>
      </c>
      <c r="F66" s="23" t="s">
        <v>80</v>
      </c>
      <c r="H66" s="22" t="s">
        <v>71</v>
      </c>
      <c r="I66" s="24"/>
      <c r="L66" s="41"/>
      <c r="AJ66" s="22" t="s">
        <v>79</v>
      </c>
      <c r="AK66" s="22" t="s">
        <v>199</v>
      </c>
      <c r="AL66" s="20" t="s">
        <v>84</v>
      </c>
      <c r="AM66" s="20" t="s">
        <v>202</v>
      </c>
      <c r="AN66" s="20" t="s">
        <v>199</v>
      </c>
      <c r="AO66" s="22" t="s">
        <v>200</v>
      </c>
    </row>
    <row r="67" spans="2:55" s="20" customFormat="1" ht="24.75" customHeight="1" x14ac:dyDescent="0.25">
      <c r="B67" s="41"/>
      <c r="D67" s="21" t="s">
        <v>79</v>
      </c>
      <c r="E67" s="22" t="s">
        <v>71</v>
      </c>
      <c r="F67" s="23" t="s">
        <v>81</v>
      </c>
      <c r="H67" s="22" t="s">
        <v>71</v>
      </c>
      <c r="I67" s="24"/>
      <c r="L67" s="41"/>
      <c r="AJ67" s="22" t="s">
        <v>79</v>
      </c>
      <c r="AK67" s="22" t="s">
        <v>199</v>
      </c>
      <c r="AL67" s="20" t="s">
        <v>84</v>
      </c>
      <c r="AM67" s="20" t="s">
        <v>202</v>
      </c>
      <c r="AN67" s="20" t="s">
        <v>199</v>
      </c>
      <c r="AO67" s="22" t="s">
        <v>200</v>
      </c>
    </row>
    <row r="68" spans="2:55" s="20" customFormat="1" ht="24.75" customHeight="1" x14ac:dyDescent="0.25">
      <c r="B68" s="41"/>
      <c r="D68" s="21" t="s">
        <v>79</v>
      </c>
      <c r="E68" s="22" t="s">
        <v>71</v>
      </c>
      <c r="F68" s="23" t="s">
        <v>82</v>
      </c>
      <c r="H68" s="22" t="s">
        <v>71</v>
      </c>
      <c r="I68" s="24"/>
      <c r="L68" s="41"/>
      <c r="AJ68" s="22" t="s">
        <v>79</v>
      </c>
      <c r="AK68" s="22" t="s">
        <v>199</v>
      </c>
      <c r="AL68" s="20" t="s">
        <v>84</v>
      </c>
      <c r="AM68" s="20" t="s">
        <v>202</v>
      </c>
      <c r="AN68" s="20" t="s">
        <v>199</v>
      </c>
      <c r="AO68" s="22" t="s">
        <v>200</v>
      </c>
    </row>
    <row r="69" spans="2:55" s="20" customFormat="1" ht="24.75" customHeight="1" x14ac:dyDescent="0.25">
      <c r="B69" s="41"/>
      <c r="D69" s="21" t="s">
        <v>79</v>
      </c>
      <c r="E69" s="22" t="s">
        <v>71</v>
      </c>
      <c r="F69" s="23" t="s">
        <v>83</v>
      </c>
      <c r="H69" s="22" t="s">
        <v>71</v>
      </c>
      <c r="I69" s="24"/>
      <c r="L69" s="41"/>
      <c r="AJ69" s="22" t="s">
        <v>79</v>
      </c>
      <c r="AK69" s="22" t="s">
        <v>199</v>
      </c>
      <c r="AL69" s="20" t="s">
        <v>84</v>
      </c>
      <c r="AM69" s="20" t="s">
        <v>202</v>
      </c>
      <c r="AN69" s="20" t="s">
        <v>199</v>
      </c>
      <c r="AO69" s="22" t="s">
        <v>200</v>
      </c>
    </row>
    <row r="70" spans="2:55" s="20" customFormat="1" ht="24.75" customHeight="1" x14ac:dyDescent="0.25">
      <c r="B70" s="41"/>
      <c r="D70" s="21" t="s">
        <v>79</v>
      </c>
      <c r="E70" s="22" t="s">
        <v>71</v>
      </c>
      <c r="F70" s="23" t="s">
        <v>30</v>
      </c>
      <c r="H70" s="22" t="s">
        <v>71</v>
      </c>
      <c r="I70" s="24"/>
      <c r="L70" s="41"/>
      <c r="AJ70" s="22" t="s">
        <v>79</v>
      </c>
      <c r="AK70" s="22" t="s">
        <v>199</v>
      </c>
      <c r="AL70" s="20" t="s">
        <v>84</v>
      </c>
      <c r="AM70" s="20" t="s">
        <v>202</v>
      </c>
      <c r="AN70" s="20" t="s">
        <v>199</v>
      </c>
      <c r="AO70" s="22" t="s">
        <v>200</v>
      </c>
    </row>
    <row r="71" spans="2:55" s="25" customFormat="1" ht="11.25" x14ac:dyDescent="0.25">
      <c r="B71" s="42"/>
      <c r="D71" s="21" t="s">
        <v>79</v>
      </c>
      <c r="E71" s="26" t="s">
        <v>71</v>
      </c>
      <c r="F71" s="27" t="s">
        <v>84</v>
      </c>
      <c r="H71" s="28">
        <v>1</v>
      </c>
      <c r="I71" s="29"/>
      <c r="L71" s="42"/>
      <c r="AJ71" s="26" t="s">
        <v>79</v>
      </c>
      <c r="AK71" s="26" t="s">
        <v>199</v>
      </c>
      <c r="AL71" s="25" t="s">
        <v>88</v>
      </c>
      <c r="AM71" s="25" t="s">
        <v>202</v>
      </c>
      <c r="AN71" s="25" t="s">
        <v>199</v>
      </c>
      <c r="AO71" s="26" t="s">
        <v>200</v>
      </c>
    </row>
    <row r="72" spans="2:55" s="30" customFormat="1" ht="11.25" x14ac:dyDescent="0.25">
      <c r="B72" s="43"/>
      <c r="D72" s="21" t="s">
        <v>79</v>
      </c>
      <c r="E72" s="31" t="s">
        <v>71</v>
      </c>
      <c r="F72" s="32" t="s">
        <v>85</v>
      </c>
      <c r="H72" s="33">
        <v>1</v>
      </c>
      <c r="I72" s="34"/>
      <c r="L72" s="43"/>
      <c r="AJ72" s="31" t="s">
        <v>79</v>
      </c>
      <c r="AK72" s="31" t="s">
        <v>199</v>
      </c>
      <c r="AL72" s="30" t="s">
        <v>198</v>
      </c>
      <c r="AM72" s="30" t="s">
        <v>202</v>
      </c>
      <c r="AN72" s="30" t="s">
        <v>84</v>
      </c>
      <c r="AO72" s="31" t="s">
        <v>200</v>
      </c>
    </row>
    <row r="73" spans="2:55" s="36" customFormat="1" ht="16.5" customHeight="1" x14ac:dyDescent="0.25">
      <c r="B73" s="37"/>
      <c r="C73" s="13" t="s">
        <v>92</v>
      </c>
      <c r="D73" s="13" t="s">
        <v>76</v>
      </c>
      <c r="E73" s="14" t="s">
        <v>93</v>
      </c>
      <c r="F73" s="15" t="s">
        <v>91</v>
      </c>
      <c r="G73" s="16" t="s">
        <v>2</v>
      </c>
      <c r="H73" s="17">
        <v>1</v>
      </c>
      <c r="I73" s="18"/>
      <c r="J73" s="19">
        <f>ROUND(I73*H73,2)</f>
        <v>0</v>
      </c>
      <c r="K73" s="15" t="s">
        <v>71</v>
      </c>
      <c r="L73" s="37"/>
      <c r="AH73" s="38" t="s">
        <v>198</v>
      </c>
      <c r="AJ73" s="38" t="s">
        <v>76</v>
      </c>
      <c r="AK73" s="38" t="s">
        <v>199</v>
      </c>
      <c r="AO73" s="39" t="s">
        <v>200</v>
      </c>
      <c r="AU73" s="40" t="e">
        <f>IF(#REF!="základní",J73,0)</f>
        <v>#REF!</v>
      </c>
      <c r="AV73" s="40" t="e">
        <f>IF(#REF!="snížená",J73,0)</f>
        <v>#REF!</v>
      </c>
      <c r="AW73" s="40" t="e">
        <f>IF(#REF!="zákl. přenesená",J73,0)</f>
        <v>#REF!</v>
      </c>
      <c r="AX73" s="40" t="e">
        <f>IF(#REF!="sníž. přenesená",J73,0)</f>
        <v>#REF!</v>
      </c>
      <c r="AY73" s="40" t="e">
        <f>IF(#REF!="nulová",J73,0)</f>
        <v>#REF!</v>
      </c>
      <c r="AZ73" s="39" t="s">
        <v>84</v>
      </c>
      <c r="BA73" s="40">
        <f>ROUND(I73*H73,2)</f>
        <v>0</v>
      </c>
      <c r="BB73" s="39" t="s">
        <v>198</v>
      </c>
      <c r="BC73" s="38" t="s">
        <v>115</v>
      </c>
    </row>
    <row r="74" spans="2:55" s="20" customFormat="1" ht="18.75" customHeight="1" x14ac:dyDescent="0.25">
      <c r="B74" s="41"/>
      <c r="D74" s="21" t="s">
        <v>79</v>
      </c>
      <c r="E74" s="22" t="s">
        <v>71</v>
      </c>
      <c r="F74" s="23" t="s">
        <v>80</v>
      </c>
      <c r="H74" s="22" t="s">
        <v>71</v>
      </c>
      <c r="I74" s="24"/>
      <c r="L74" s="41"/>
      <c r="AJ74" s="22" t="s">
        <v>79</v>
      </c>
      <c r="AK74" s="22" t="s">
        <v>199</v>
      </c>
      <c r="AL74" s="20" t="s">
        <v>84</v>
      </c>
      <c r="AM74" s="20" t="s">
        <v>202</v>
      </c>
      <c r="AN74" s="20" t="s">
        <v>199</v>
      </c>
      <c r="AO74" s="22" t="s">
        <v>200</v>
      </c>
    </row>
    <row r="75" spans="2:55" s="20" customFormat="1" ht="18.75" customHeight="1" x14ac:dyDescent="0.25">
      <c r="B75" s="41"/>
      <c r="D75" s="21" t="s">
        <v>79</v>
      </c>
      <c r="E75" s="22" t="s">
        <v>71</v>
      </c>
      <c r="F75" s="23" t="s">
        <v>81</v>
      </c>
      <c r="H75" s="22" t="s">
        <v>71</v>
      </c>
      <c r="I75" s="24"/>
      <c r="L75" s="41"/>
      <c r="AJ75" s="22" t="s">
        <v>79</v>
      </c>
      <c r="AK75" s="22" t="s">
        <v>199</v>
      </c>
      <c r="AL75" s="20" t="s">
        <v>84</v>
      </c>
      <c r="AM75" s="20" t="s">
        <v>202</v>
      </c>
      <c r="AN75" s="20" t="s">
        <v>199</v>
      </c>
      <c r="AO75" s="22" t="s">
        <v>200</v>
      </c>
    </row>
    <row r="76" spans="2:55" s="20" customFormat="1" ht="18.75" customHeight="1" x14ac:dyDescent="0.25">
      <c r="B76" s="41"/>
      <c r="D76" s="21" t="s">
        <v>79</v>
      </c>
      <c r="E76" s="22" t="s">
        <v>71</v>
      </c>
      <c r="F76" s="23" t="s">
        <v>82</v>
      </c>
      <c r="H76" s="22" t="s">
        <v>71</v>
      </c>
      <c r="I76" s="24"/>
      <c r="L76" s="41"/>
      <c r="AJ76" s="22" t="s">
        <v>79</v>
      </c>
      <c r="AK76" s="22" t="s">
        <v>199</v>
      </c>
      <c r="AL76" s="20" t="s">
        <v>84</v>
      </c>
      <c r="AM76" s="20" t="s">
        <v>202</v>
      </c>
      <c r="AN76" s="20" t="s">
        <v>199</v>
      </c>
      <c r="AO76" s="22" t="s">
        <v>200</v>
      </c>
    </row>
    <row r="77" spans="2:55" s="20" customFormat="1" ht="18.75" customHeight="1" x14ac:dyDescent="0.25">
      <c r="B77" s="41"/>
      <c r="D77" s="21" t="s">
        <v>79</v>
      </c>
      <c r="E77" s="22" t="s">
        <v>71</v>
      </c>
      <c r="F77" s="23" t="s">
        <v>83</v>
      </c>
      <c r="H77" s="22" t="s">
        <v>71</v>
      </c>
      <c r="I77" s="24"/>
      <c r="L77" s="41"/>
      <c r="AJ77" s="22" t="s">
        <v>79</v>
      </c>
      <c r="AK77" s="22" t="s">
        <v>199</v>
      </c>
      <c r="AL77" s="20" t="s">
        <v>84</v>
      </c>
      <c r="AM77" s="20" t="s">
        <v>202</v>
      </c>
      <c r="AN77" s="20" t="s">
        <v>199</v>
      </c>
      <c r="AO77" s="22" t="s">
        <v>200</v>
      </c>
    </row>
    <row r="78" spans="2:55" s="20" customFormat="1" ht="18.75" customHeight="1" x14ac:dyDescent="0.25">
      <c r="B78" s="41"/>
      <c r="D78" s="21" t="s">
        <v>79</v>
      </c>
      <c r="E78" s="22" t="s">
        <v>71</v>
      </c>
      <c r="F78" s="23" t="s">
        <v>31</v>
      </c>
      <c r="H78" s="22" t="s">
        <v>71</v>
      </c>
      <c r="I78" s="24"/>
      <c r="L78" s="41"/>
      <c r="AJ78" s="22" t="s">
        <v>79</v>
      </c>
      <c r="AK78" s="22" t="s">
        <v>199</v>
      </c>
      <c r="AL78" s="20" t="s">
        <v>84</v>
      </c>
      <c r="AM78" s="20" t="s">
        <v>202</v>
      </c>
      <c r="AN78" s="20" t="s">
        <v>199</v>
      </c>
      <c r="AO78" s="22" t="s">
        <v>200</v>
      </c>
    </row>
    <row r="79" spans="2:55" s="25" customFormat="1" ht="11.25" x14ac:dyDescent="0.25">
      <c r="B79" s="42"/>
      <c r="D79" s="21" t="s">
        <v>79</v>
      </c>
      <c r="E79" s="26" t="s">
        <v>71</v>
      </c>
      <c r="F79" s="27" t="s">
        <v>84</v>
      </c>
      <c r="H79" s="28">
        <v>1</v>
      </c>
      <c r="I79" s="29"/>
      <c r="L79" s="42"/>
      <c r="AJ79" s="26" t="s">
        <v>79</v>
      </c>
      <c r="AK79" s="26" t="s">
        <v>199</v>
      </c>
      <c r="AL79" s="25" t="s">
        <v>88</v>
      </c>
      <c r="AM79" s="25" t="s">
        <v>202</v>
      </c>
      <c r="AN79" s="25" t="s">
        <v>199</v>
      </c>
      <c r="AO79" s="26" t="s">
        <v>200</v>
      </c>
    </row>
    <row r="80" spans="2:55" s="30" customFormat="1" ht="11.25" x14ac:dyDescent="0.25">
      <c r="B80" s="43"/>
      <c r="D80" s="21" t="s">
        <v>79</v>
      </c>
      <c r="E80" s="31" t="s">
        <v>71</v>
      </c>
      <c r="F80" s="32" t="s">
        <v>85</v>
      </c>
      <c r="H80" s="33">
        <v>1</v>
      </c>
      <c r="I80" s="34"/>
      <c r="L80" s="43"/>
      <c r="AJ80" s="31" t="s">
        <v>79</v>
      </c>
      <c r="AK80" s="31" t="s">
        <v>199</v>
      </c>
      <c r="AL80" s="30" t="s">
        <v>198</v>
      </c>
      <c r="AM80" s="30" t="s">
        <v>202</v>
      </c>
      <c r="AN80" s="30" t="s">
        <v>84</v>
      </c>
      <c r="AO80" s="31" t="s">
        <v>200</v>
      </c>
    </row>
    <row r="81" spans="2:55" s="36" customFormat="1" ht="16.5" customHeight="1" x14ac:dyDescent="0.25">
      <c r="B81" s="37"/>
      <c r="C81" s="13" t="s">
        <v>94</v>
      </c>
      <c r="D81" s="13" t="s">
        <v>76</v>
      </c>
      <c r="E81" s="14" t="s">
        <v>95</v>
      </c>
      <c r="F81" s="15" t="s">
        <v>96</v>
      </c>
      <c r="G81" s="16" t="s">
        <v>2</v>
      </c>
      <c r="H81" s="17">
        <v>2</v>
      </c>
      <c r="I81" s="18"/>
      <c r="J81" s="19">
        <f>ROUND(I81*H81,2)</f>
        <v>0</v>
      </c>
      <c r="K81" s="15" t="s">
        <v>71</v>
      </c>
      <c r="L81" s="37"/>
      <c r="AH81" s="38" t="s">
        <v>198</v>
      </c>
      <c r="AJ81" s="38" t="s">
        <v>76</v>
      </c>
      <c r="AK81" s="38" t="s">
        <v>199</v>
      </c>
      <c r="AO81" s="39" t="s">
        <v>200</v>
      </c>
      <c r="AU81" s="40" t="e">
        <f>IF(#REF!="základní",J81,0)</f>
        <v>#REF!</v>
      </c>
      <c r="AV81" s="40" t="e">
        <f>IF(#REF!="snížená",J81,0)</f>
        <v>#REF!</v>
      </c>
      <c r="AW81" s="40" t="e">
        <f>IF(#REF!="zákl. přenesená",J81,0)</f>
        <v>#REF!</v>
      </c>
      <c r="AX81" s="40" t="e">
        <f>IF(#REF!="sníž. přenesená",J81,0)</f>
        <v>#REF!</v>
      </c>
      <c r="AY81" s="40" t="e">
        <f>IF(#REF!="nulová",J81,0)</f>
        <v>#REF!</v>
      </c>
      <c r="AZ81" s="39" t="s">
        <v>84</v>
      </c>
      <c r="BA81" s="40">
        <f>ROUND(I81*H81,2)</f>
        <v>0</v>
      </c>
      <c r="BB81" s="39" t="s">
        <v>198</v>
      </c>
      <c r="BC81" s="38" t="s">
        <v>120</v>
      </c>
    </row>
    <row r="82" spans="2:55" s="20" customFormat="1" ht="16.5" customHeight="1" x14ac:dyDescent="0.25">
      <c r="B82" s="41"/>
      <c r="D82" s="21" t="s">
        <v>79</v>
      </c>
      <c r="E82" s="22" t="s">
        <v>71</v>
      </c>
      <c r="F82" s="23" t="s">
        <v>80</v>
      </c>
      <c r="H82" s="22" t="s">
        <v>71</v>
      </c>
      <c r="I82" s="24"/>
      <c r="L82" s="41"/>
      <c r="AJ82" s="22" t="s">
        <v>79</v>
      </c>
      <c r="AK82" s="22" t="s">
        <v>199</v>
      </c>
      <c r="AL82" s="20" t="s">
        <v>84</v>
      </c>
      <c r="AM82" s="20" t="s">
        <v>202</v>
      </c>
      <c r="AN82" s="20" t="s">
        <v>199</v>
      </c>
      <c r="AO82" s="22" t="s">
        <v>200</v>
      </c>
    </row>
    <row r="83" spans="2:55" s="20" customFormat="1" ht="16.5" customHeight="1" x14ac:dyDescent="0.25">
      <c r="B83" s="41"/>
      <c r="D83" s="21" t="s">
        <v>79</v>
      </c>
      <c r="E83" s="22" t="s">
        <v>71</v>
      </c>
      <c r="F83" s="23" t="s">
        <v>81</v>
      </c>
      <c r="H83" s="22" t="s">
        <v>71</v>
      </c>
      <c r="I83" s="24"/>
      <c r="L83" s="41"/>
      <c r="AJ83" s="22" t="s">
        <v>79</v>
      </c>
      <c r="AK83" s="22" t="s">
        <v>199</v>
      </c>
      <c r="AL83" s="20" t="s">
        <v>84</v>
      </c>
      <c r="AM83" s="20" t="s">
        <v>202</v>
      </c>
      <c r="AN83" s="20" t="s">
        <v>199</v>
      </c>
      <c r="AO83" s="22" t="s">
        <v>200</v>
      </c>
    </row>
    <row r="84" spans="2:55" s="20" customFormat="1" ht="16.5" customHeight="1" x14ac:dyDescent="0.25">
      <c r="B84" s="41"/>
      <c r="D84" s="21" t="s">
        <v>79</v>
      </c>
      <c r="E84" s="22" t="s">
        <v>71</v>
      </c>
      <c r="F84" s="23" t="s">
        <v>82</v>
      </c>
      <c r="H84" s="22" t="s">
        <v>71</v>
      </c>
      <c r="I84" s="24"/>
      <c r="L84" s="41"/>
      <c r="AJ84" s="22" t="s">
        <v>79</v>
      </c>
      <c r="AK84" s="22" t="s">
        <v>199</v>
      </c>
      <c r="AL84" s="20" t="s">
        <v>84</v>
      </c>
      <c r="AM84" s="20" t="s">
        <v>202</v>
      </c>
      <c r="AN84" s="20" t="s">
        <v>199</v>
      </c>
      <c r="AO84" s="22" t="s">
        <v>200</v>
      </c>
    </row>
    <row r="85" spans="2:55" s="20" customFormat="1" ht="16.5" customHeight="1" x14ac:dyDescent="0.25">
      <c r="B85" s="41"/>
      <c r="D85" s="21" t="s">
        <v>79</v>
      </c>
      <c r="E85" s="22" t="s">
        <v>71</v>
      </c>
      <c r="F85" s="23" t="s">
        <v>83</v>
      </c>
      <c r="H85" s="22" t="s">
        <v>71</v>
      </c>
      <c r="I85" s="24"/>
      <c r="L85" s="41"/>
      <c r="AJ85" s="22" t="s">
        <v>79</v>
      </c>
      <c r="AK85" s="22" t="s">
        <v>199</v>
      </c>
      <c r="AL85" s="20" t="s">
        <v>84</v>
      </c>
      <c r="AM85" s="20" t="s">
        <v>202</v>
      </c>
      <c r="AN85" s="20" t="s">
        <v>199</v>
      </c>
      <c r="AO85" s="22" t="s">
        <v>200</v>
      </c>
    </row>
    <row r="86" spans="2:55" s="20" customFormat="1" ht="16.5" customHeight="1" x14ac:dyDescent="0.25">
      <c r="B86" s="41"/>
      <c r="D86" s="21" t="s">
        <v>79</v>
      </c>
      <c r="E86" s="22" t="s">
        <v>71</v>
      </c>
      <c r="F86" s="23" t="s">
        <v>37</v>
      </c>
      <c r="H86" s="22" t="s">
        <v>71</v>
      </c>
      <c r="I86" s="24"/>
      <c r="L86" s="41"/>
      <c r="AJ86" s="22" t="s">
        <v>79</v>
      </c>
      <c r="AK86" s="22" t="s">
        <v>199</v>
      </c>
      <c r="AL86" s="20" t="s">
        <v>84</v>
      </c>
      <c r="AM86" s="20" t="s">
        <v>202</v>
      </c>
      <c r="AN86" s="20" t="s">
        <v>199</v>
      </c>
      <c r="AO86" s="22" t="s">
        <v>200</v>
      </c>
    </row>
    <row r="87" spans="2:55" s="25" customFormat="1" ht="11.25" x14ac:dyDescent="0.25">
      <c r="B87" s="42"/>
      <c r="D87" s="21" t="s">
        <v>79</v>
      </c>
      <c r="E87" s="26" t="s">
        <v>71</v>
      </c>
      <c r="F87" s="27" t="s">
        <v>88</v>
      </c>
      <c r="H87" s="28">
        <v>2</v>
      </c>
      <c r="I87" s="29"/>
      <c r="L87" s="42"/>
      <c r="AJ87" s="26" t="s">
        <v>79</v>
      </c>
      <c r="AK87" s="26" t="s">
        <v>199</v>
      </c>
      <c r="AL87" s="25" t="s">
        <v>88</v>
      </c>
      <c r="AM87" s="25" t="s">
        <v>202</v>
      </c>
      <c r="AN87" s="25" t="s">
        <v>199</v>
      </c>
      <c r="AO87" s="26" t="s">
        <v>200</v>
      </c>
    </row>
    <row r="88" spans="2:55" s="30" customFormat="1" ht="11.25" x14ac:dyDescent="0.25">
      <c r="B88" s="43"/>
      <c r="D88" s="21" t="s">
        <v>79</v>
      </c>
      <c r="E88" s="31" t="s">
        <v>71</v>
      </c>
      <c r="F88" s="32" t="s">
        <v>85</v>
      </c>
      <c r="H88" s="33">
        <v>2</v>
      </c>
      <c r="I88" s="34"/>
      <c r="L88" s="43"/>
      <c r="AJ88" s="31" t="s">
        <v>79</v>
      </c>
      <c r="AK88" s="31" t="s">
        <v>199</v>
      </c>
      <c r="AL88" s="30" t="s">
        <v>198</v>
      </c>
      <c r="AM88" s="30" t="s">
        <v>202</v>
      </c>
      <c r="AN88" s="30" t="s">
        <v>84</v>
      </c>
      <c r="AO88" s="31" t="s">
        <v>200</v>
      </c>
    </row>
    <row r="89" spans="2:55" s="36" customFormat="1" ht="16.5" customHeight="1" x14ac:dyDescent="0.25">
      <c r="B89" s="37"/>
      <c r="C89" s="13" t="s">
        <v>97</v>
      </c>
      <c r="D89" s="13" t="s">
        <v>76</v>
      </c>
      <c r="E89" s="14" t="s">
        <v>98</v>
      </c>
      <c r="F89" s="15" t="s">
        <v>45</v>
      </c>
      <c r="G89" s="16" t="s">
        <v>2</v>
      </c>
      <c r="H89" s="17">
        <v>1</v>
      </c>
      <c r="I89" s="18"/>
      <c r="J89" s="19">
        <f>ROUND(I89*H89,2)</f>
        <v>0</v>
      </c>
      <c r="K89" s="15" t="s">
        <v>71</v>
      </c>
      <c r="L89" s="37"/>
      <c r="AH89" s="38" t="s">
        <v>198</v>
      </c>
      <c r="AJ89" s="38" t="s">
        <v>76</v>
      </c>
      <c r="AK89" s="38" t="s">
        <v>199</v>
      </c>
      <c r="AO89" s="39" t="s">
        <v>200</v>
      </c>
      <c r="AU89" s="40" t="e">
        <f>IF(#REF!="základní",J89,0)</f>
        <v>#REF!</v>
      </c>
      <c r="AV89" s="40" t="e">
        <f>IF(#REF!="snížená",J89,0)</f>
        <v>#REF!</v>
      </c>
      <c r="AW89" s="40" t="e">
        <f>IF(#REF!="zákl. přenesená",J89,0)</f>
        <v>#REF!</v>
      </c>
      <c r="AX89" s="40" t="e">
        <f>IF(#REF!="sníž. přenesená",J89,0)</f>
        <v>#REF!</v>
      </c>
      <c r="AY89" s="40" t="e">
        <f>IF(#REF!="nulová",J89,0)</f>
        <v>#REF!</v>
      </c>
      <c r="AZ89" s="39" t="s">
        <v>84</v>
      </c>
      <c r="BA89" s="40">
        <f>ROUND(I89*H89,2)</f>
        <v>0</v>
      </c>
      <c r="BB89" s="39" t="s">
        <v>198</v>
      </c>
      <c r="BC89" s="38" t="s">
        <v>124</v>
      </c>
    </row>
    <row r="90" spans="2:55" s="20" customFormat="1" ht="21.75" customHeight="1" x14ac:dyDescent="0.25">
      <c r="B90" s="41"/>
      <c r="D90" s="21" t="s">
        <v>79</v>
      </c>
      <c r="E90" s="22" t="s">
        <v>71</v>
      </c>
      <c r="F90" s="23" t="s">
        <v>80</v>
      </c>
      <c r="H90" s="22" t="s">
        <v>71</v>
      </c>
      <c r="I90" s="24"/>
      <c r="L90" s="41"/>
      <c r="AJ90" s="22" t="s">
        <v>79</v>
      </c>
      <c r="AK90" s="22" t="s">
        <v>199</v>
      </c>
      <c r="AL90" s="20" t="s">
        <v>84</v>
      </c>
      <c r="AM90" s="20" t="s">
        <v>202</v>
      </c>
      <c r="AN90" s="20" t="s">
        <v>199</v>
      </c>
      <c r="AO90" s="22" t="s">
        <v>200</v>
      </c>
    </row>
    <row r="91" spans="2:55" s="20" customFormat="1" ht="21.75" customHeight="1" x14ac:dyDescent="0.25">
      <c r="B91" s="41"/>
      <c r="D91" s="21" t="s">
        <v>79</v>
      </c>
      <c r="E91" s="22" t="s">
        <v>71</v>
      </c>
      <c r="F91" s="23" t="s">
        <v>81</v>
      </c>
      <c r="H91" s="22" t="s">
        <v>71</v>
      </c>
      <c r="I91" s="24"/>
      <c r="L91" s="41"/>
      <c r="AJ91" s="22" t="s">
        <v>79</v>
      </c>
      <c r="AK91" s="22" t="s">
        <v>199</v>
      </c>
      <c r="AL91" s="20" t="s">
        <v>84</v>
      </c>
      <c r="AM91" s="20" t="s">
        <v>202</v>
      </c>
      <c r="AN91" s="20" t="s">
        <v>199</v>
      </c>
      <c r="AO91" s="22" t="s">
        <v>200</v>
      </c>
    </row>
    <row r="92" spans="2:55" s="20" customFormat="1" ht="21.75" customHeight="1" x14ac:dyDescent="0.25">
      <c r="B92" s="41"/>
      <c r="D92" s="21" t="s">
        <v>79</v>
      </c>
      <c r="E92" s="22" t="s">
        <v>71</v>
      </c>
      <c r="F92" s="23" t="s">
        <v>82</v>
      </c>
      <c r="H92" s="22" t="s">
        <v>71</v>
      </c>
      <c r="I92" s="24"/>
      <c r="L92" s="41"/>
      <c r="AJ92" s="22" t="s">
        <v>79</v>
      </c>
      <c r="AK92" s="22" t="s">
        <v>199</v>
      </c>
      <c r="AL92" s="20" t="s">
        <v>84</v>
      </c>
      <c r="AM92" s="20" t="s">
        <v>202</v>
      </c>
      <c r="AN92" s="20" t="s">
        <v>199</v>
      </c>
      <c r="AO92" s="22" t="s">
        <v>200</v>
      </c>
    </row>
    <row r="93" spans="2:55" s="20" customFormat="1" ht="21.75" customHeight="1" x14ac:dyDescent="0.25">
      <c r="B93" s="41"/>
      <c r="D93" s="21" t="s">
        <v>79</v>
      </c>
      <c r="E93" s="22" t="s">
        <v>71</v>
      </c>
      <c r="F93" s="23" t="s">
        <v>83</v>
      </c>
      <c r="H93" s="22" t="s">
        <v>71</v>
      </c>
      <c r="I93" s="24"/>
      <c r="L93" s="41"/>
      <c r="AJ93" s="22" t="s">
        <v>79</v>
      </c>
      <c r="AK93" s="22" t="s">
        <v>199</v>
      </c>
      <c r="AL93" s="20" t="s">
        <v>84</v>
      </c>
      <c r="AM93" s="20" t="s">
        <v>202</v>
      </c>
      <c r="AN93" s="20" t="s">
        <v>199</v>
      </c>
      <c r="AO93" s="22" t="s">
        <v>200</v>
      </c>
    </row>
    <row r="94" spans="2:55" s="20" customFormat="1" ht="21.75" customHeight="1" x14ac:dyDescent="0.25">
      <c r="B94" s="41"/>
      <c r="D94" s="21" t="s">
        <v>79</v>
      </c>
      <c r="E94" s="22" t="s">
        <v>71</v>
      </c>
      <c r="F94" s="23" t="s">
        <v>46</v>
      </c>
      <c r="H94" s="22" t="s">
        <v>71</v>
      </c>
      <c r="I94" s="24"/>
      <c r="L94" s="41"/>
      <c r="AJ94" s="22" t="s">
        <v>79</v>
      </c>
      <c r="AK94" s="22" t="s">
        <v>199</v>
      </c>
      <c r="AL94" s="20" t="s">
        <v>84</v>
      </c>
      <c r="AM94" s="20" t="s">
        <v>202</v>
      </c>
      <c r="AN94" s="20" t="s">
        <v>199</v>
      </c>
      <c r="AO94" s="22" t="s">
        <v>200</v>
      </c>
    </row>
    <row r="95" spans="2:55" s="25" customFormat="1" ht="11.25" x14ac:dyDescent="0.25">
      <c r="B95" s="42"/>
      <c r="D95" s="21" t="s">
        <v>79</v>
      </c>
      <c r="E95" s="26" t="s">
        <v>71</v>
      </c>
      <c r="F95" s="27" t="s">
        <v>84</v>
      </c>
      <c r="H95" s="28">
        <v>1</v>
      </c>
      <c r="I95" s="29"/>
      <c r="L95" s="42"/>
      <c r="AJ95" s="26" t="s">
        <v>79</v>
      </c>
      <c r="AK95" s="26" t="s">
        <v>199</v>
      </c>
      <c r="AL95" s="25" t="s">
        <v>88</v>
      </c>
      <c r="AM95" s="25" t="s">
        <v>202</v>
      </c>
      <c r="AN95" s="25" t="s">
        <v>199</v>
      </c>
      <c r="AO95" s="26" t="s">
        <v>200</v>
      </c>
    </row>
    <row r="96" spans="2:55" s="30" customFormat="1" ht="11.25" x14ac:dyDescent="0.25">
      <c r="B96" s="43"/>
      <c r="D96" s="21" t="s">
        <v>79</v>
      </c>
      <c r="E96" s="31" t="s">
        <v>71</v>
      </c>
      <c r="F96" s="32" t="s">
        <v>85</v>
      </c>
      <c r="H96" s="33">
        <v>1</v>
      </c>
      <c r="I96" s="34"/>
      <c r="L96" s="43"/>
      <c r="AJ96" s="31" t="s">
        <v>79</v>
      </c>
      <c r="AK96" s="31" t="s">
        <v>199</v>
      </c>
      <c r="AL96" s="30" t="s">
        <v>198</v>
      </c>
      <c r="AM96" s="30" t="s">
        <v>202</v>
      </c>
      <c r="AN96" s="30" t="s">
        <v>84</v>
      </c>
      <c r="AO96" s="31" t="s">
        <v>200</v>
      </c>
    </row>
    <row r="97" spans="2:55" s="36" customFormat="1" ht="16.5" customHeight="1" x14ac:dyDescent="0.25">
      <c r="B97" s="37"/>
      <c r="C97" s="45" t="s">
        <v>99</v>
      </c>
      <c r="D97" s="13" t="s">
        <v>76</v>
      </c>
      <c r="E97" s="14" t="s">
        <v>100</v>
      </c>
      <c r="F97" s="15" t="s">
        <v>42</v>
      </c>
      <c r="G97" s="16" t="s">
        <v>2</v>
      </c>
      <c r="H97" s="17">
        <v>1</v>
      </c>
      <c r="I97" s="18"/>
      <c r="J97" s="19">
        <f>ROUND(I97*H97,2)</f>
        <v>0</v>
      </c>
      <c r="K97" s="15" t="s">
        <v>71</v>
      </c>
      <c r="L97" s="37"/>
      <c r="AH97" s="38" t="s">
        <v>198</v>
      </c>
      <c r="AJ97" s="38" t="s">
        <v>76</v>
      </c>
      <c r="AK97" s="38" t="s">
        <v>199</v>
      </c>
      <c r="AO97" s="39" t="s">
        <v>200</v>
      </c>
      <c r="AU97" s="40" t="e">
        <f>IF(#REF!="základní",J97,0)</f>
        <v>#REF!</v>
      </c>
      <c r="AV97" s="40" t="e">
        <f>IF(#REF!="snížená",J97,0)</f>
        <v>#REF!</v>
      </c>
      <c r="AW97" s="40" t="e">
        <f>IF(#REF!="zákl. přenesená",J97,0)</f>
        <v>#REF!</v>
      </c>
      <c r="AX97" s="40" t="e">
        <f>IF(#REF!="sníž. přenesená",J97,0)</f>
        <v>#REF!</v>
      </c>
      <c r="AY97" s="40" t="e">
        <f>IF(#REF!="nulová",J97,0)</f>
        <v>#REF!</v>
      </c>
      <c r="AZ97" s="39" t="s">
        <v>84</v>
      </c>
      <c r="BA97" s="40">
        <f>ROUND(I97*H97,2)</f>
        <v>0</v>
      </c>
      <c r="BB97" s="39" t="s">
        <v>198</v>
      </c>
      <c r="BC97" s="38" t="s">
        <v>140</v>
      </c>
    </row>
    <row r="98" spans="2:55" s="20" customFormat="1" ht="17.25" customHeight="1" x14ac:dyDescent="0.25">
      <c r="B98" s="41"/>
      <c r="D98" s="21" t="s">
        <v>79</v>
      </c>
      <c r="E98" s="22" t="s">
        <v>71</v>
      </c>
      <c r="F98" s="23" t="s">
        <v>80</v>
      </c>
      <c r="H98" s="22" t="s">
        <v>71</v>
      </c>
      <c r="I98" s="24"/>
      <c r="L98" s="41"/>
      <c r="AJ98" s="22" t="s">
        <v>79</v>
      </c>
      <c r="AK98" s="22" t="s">
        <v>199</v>
      </c>
      <c r="AL98" s="20" t="s">
        <v>84</v>
      </c>
      <c r="AM98" s="20" t="s">
        <v>202</v>
      </c>
      <c r="AN98" s="20" t="s">
        <v>199</v>
      </c>
      <c r="AO98" s="22" t="s">
        <v>200</v>
      </c>
    </row>
    <row r="99" spans="2:55" s="20" customFormat="1" ht="17.25" customHeight="1" x14ac:dyDescent="0.25">
      <c r="B99" s="41"/>
      <c r="D99" s="21" t="s">
        <v>79</v>
      </c>
      <c r="E99" s="22" t="s">
        <v>71</v>
      </c>
      <c r="F99" s="23" t="s">
        <v>81</v>
      </c>
      <c r="H99" s="22" t="s">
        <v>71</v>
      </c>
      <c r="I99" s="24"/>
      <c r="L99" s="41"/>
      <c r="AJ99" s="22" t="s">
        <v>79</v>
      </c>
      <c r="AK99" s="22" t="s">
        <v>199</v>
      </c>
      <c r="AL99" s="20" t="s">
        <v>84</v>
      </c>
      <c r="AM99" s="20" t="s">
        <v>202</v>
      </c>
      <c r="AN99" s="20" t="s">
        <v>199</v>
      </c>
      <c r="AO99" s="22" t="s">
        <v>200</v>
      </c>
    </row>
    <row r="100" spans="2:55" s="20" customFormat="1" ht="17.25" customHeight="1" x14ac:dyDescent="0.25">
      <c r="B100" s="41"/>
      <c r="D100" s="21" t="s">
        <v>79</v>
      </c>
      <c r="E100" s="22" t="s">
        <v>71</v>
      </c>
      <c r="F100" s="23" t="s">
        <v>82</v>
      </c>
      <c r="H100" s="22" t="s">
        <v>71</v>
      </c>
      <c r="I100" s="24"/>
      <c r="L100" s="41"/>
      <c r="AJ100" s="22" t="s">
        <v>79</v>
      </c>
      <c r="AK100" s="22" t="s">
        <v>199</v>
      </c>
      <c r="AL100" s="20" t="s">
        <v>84</v>
      </c>
      <c r="AM100" s="20" t="s">
        <v>202</v>
      </c>
      <c r="AN100" s="20" t="s">
        <v>199</v>
      </c>
      <c r="AO100" s="22" t="s">
        <v>200</v>
      </c>
    </row>
    <row r="101" spans="2:55" s="20" customFormat="1" ht="17.25" customHeight="1" x14ac:dyDescent="0.25">
      <c r="B101" s="41"/>
      <c r="D101" s="21" t="s">
        <v>79</v>
      </c>
      <c r="E101" s="22" t="s">
        <v>71</v>
      </c>
      <c r="F101" s="23" t="s">
        <v>83</v>
      </c>
      <c r="H101" s="22" t="s">
        <v>71</v>
      </c>
      <c r="I101" s="24"/>
      <c r="L101" s="41"/>
      <c r="AJ101" s="22" t="s">
        <v>79</v>
      </c>
      <c r="AK101" s="22" t="s">
        <v>199</v>
      </c>
      <c r="AL101" s="20" t="s">
        <v>84</v>
      </c>
      <c r="AM101" s="20" t="s">
        <v>202</v>
      </c>
      <c r="AN101" s="20" t="s">
        <v>199</v>
      </c>
      <c r="AO101" s="22" t="s">
        <v>200</v>
      </c>
    </row>
    <row r="102" spans="2:55" s="20" customFormat="1" ht="17.25" customHeight="1" x14ac:dyDescent="0.25">
      <c r="B102" s="41"/>
      <c r="D102" s="21" t="s">
        <v>79</v>
      </c>
      <c r="E102" s="22" t="s">
        <v>71</v>
      </c>
      <c r="F102" s="23" t="s">
        <v>27</v>
      </c>
      <c r="H102" s="22" t="s">
        <v>71</v>
      </c>
      <c r="I102" s="24"/>
      <c r="L102" s="41"/>
      <c r="AJ102" s="22" t="s">
        <v>79</v>
      </c>
      <c r="AK102" s="22" t="s">
        <v>199</v>
      </c>
      <c r="AL102" s="20" t="s">
        <v>84</v>
      </c>
      <c r="AM102" s="20" t="s">
        <v>202</v>
      </c>
      <c r="AN102" s="20" t="s">
        <v>199</v>
      </c>
      <c r="AO102" s="22" t="s">
        <v>200</v>
      </c>
    </row>
    <row r="103" spans="2:55" s="25" customFormat="1" ht="11.25" x14ac:dyDescent="0.25">
      <c r="B103" s="42"/>
      <c r="D103" s="21" t="s">
        <v>79</v>
      </c>
      <c r="E103" s="26" t="s">
        <v>71</v>
      </c>
      <c r="F103" s="27" t="s">
        <v>84</v>
      </c>
      <c r="H103" s="28">
        <v>1</v>
      </c>
      <c r="I103" s="29"/>
      <c r="L103" s="42"/>
      <c r="AJ103" s="26" t="s">
        <v>79</v>
      </c>
      <c r="AK103" s="26" t="s">
        <v>199</v>
      </c>
      <c r="AL103" s="25" t="s">
        <v>88</v>
      </c>
      <c r="AM103" s="25" t="s">
        <v>202</v>
      </c>
      <c r="AN103" s="25" t="s">
        <v>199</v>
      </c>
      <c r="AO103" s="26" t="s">
        <v>200</v>
      </c>
    </row>
    <row r="104" spans="2:55" s="30" customFormat="1" ht="11.25" x14ac:dyDescent="0.25">
      <c r="B104" s="43"/>
      <c r="D104" s="21" t="s">
        <v>79</v>
      </c>
      <c r="E104" s="31" t="s">
        <v>71</v>
      </c>
      <c r="F104" s="32" t="s">
        <v>85</v>
      </c>
      <c r="H104" s="33">
        <v>1</v>
      </c>
      <c r="I104" s="34"/>
      <c r="L104" s="43"/>
      <c r="AJ104" s="31" t="s">
        <v>79</v>
      </c>
      <c r="AK104" s="31" t="s">
        <v>199</v>
      </c>
      <c r="AL104" s="30" t="s">
        <v>198</v>
      </c>
      <c r="AM104" s="30" t="s">
        <v>202</v>
      </c>
      <c r="AN104" s="30" t="s">
        <v>84</v>
      </c>
      <c r="AO104" s="31" t="s">
        <v>200</v>
      </c>
    </row>
    <row r="105" spans="2:55" s="36" customFormat="1" ht="26.45" customHeight="1" x14ac:dyDescent="0.25">
      <c r="B105" s="37"/>
      <c r="C105" s="45" t="s">
        <v>101</v>
      </c>
      <c r="D105" s="13" t="s">
        <v>76</v>
      </c>
      <c r="E105" s="14" t="s">
        <v>102</v>
      </c>
      <c r="F105" s="15" t="s">
        <v>43</v>
      </c>
      <c r="G105" s="16" t="s">
        <v>2</v>
      </c>
      <c r="H105" s="17">
        <v>1</v>
      </c>
      <c r="I105" s="18"/>
      <c r="J105" s="19">
        <f>ROUND(I105*H105,2)</f>
        <v>0</v>
      </c>
      <c r="K105" s="15" t="s">
        <v>71</v>
      </c>
      <c r="L105" s="37"/>
      <c r="AH105" s="38" t="s">
        <v>198</v>
      </c>
      <c r="AJ105" s="38" t="s">
        <v>76</v>
      </c>
      <c r="AK105" s="38" t="s">
        <v>199</v>
      </c>
      <c r="AO105" s="39" t="s">
        <v>200</v>
      </c>
      <c r="AU105" s="40" t="e">
        <f>IF(#REF!="základní",J105,0)</f>
        <v>#REF!</v>
      </c>
      <c r="AV105" s="40" t="e">
        <f>IF(#REF!="snížená",J105,0)</f>
        <v>#REF!</v>
      </c>
      <c r="AW105" s="40" t="e">
        <f>IF(#REF!="zákl. přenesená",J105,0)</f>
        <v>#REF!</v>
      </c>
      <c r="AX105" s="40" t="e">
        <f>IF(#REF!="sníž. přenesená",J105,0)</f>
        <v>#REF!</v>
      </c>
      <c r="AY105" s="40" t="e">
        <f>IF(#REF!="nulová",J105,0)</f>
        <v>#REF!</v>
      </c>
      <c r="AZ105" s="39" t="s">
        <v>84</v>
      </c>
      <c r="BA105" s="40">
        <f>ROUND(I105*H105,2)</f>
        <v>0</v>
      </c>
      <c r="BB105" s="39" t="s">
        <v>198</v>
      </c>
      <c r="BC105" s="38" t="s">
        <v>154</v>
      </c>
    </row>
    <row r="106" spans="2:55" s="20" customFormat="1" ht="27" customHeight="1" x14ac:dyDescent="0.25">
      <c r="B106" s="41"/>
      <c r="D106" s="21" t="s">
        <v>79</v>
      </c>
      <c r="E106" s="22" t="s">
        <v>71</v>
      </c>
      <c r="F106" s="23" t="s">
        <v>80</v>
      </c>
      <c r="H106" s="22" t="s">
        <v>71</v>
      </c>
      <c r="I106" s="24"/>
      <c r="L106" s="41"/>
      <c r="AJ106" s="22" t="s">
        <v>79</v>
      </c>
      <c r="AK106" s="22" t="s">
        <v>199</v>
      </c>
      <c r="AL106" s="20" t="s">
        <v>84</v>
      </c>
      <c r="AM106" s="20" t="s">
        <v>202</v>
      </c>
      <c r="AN106" s="20" t="s">
        <v>199</v>
      </c>
      <c r="AO106" s="22" t="s">
        <v>200</v>
      </c>
    </row>
    <row r="107" spans="2:55" s="20" customFormat="1" ht="27" customHeight="1" x14ac:dyDescent="0.25">
      <c r="B107" s="41"/>
      <c r="D107" s="21" t="s">
        <v>79</v>
      </c>
      <c r="E107" s="22" t="s">
        <v>71</v>
      </c>
      <c r="F107" s="23" t="s">
        <v>81</v>
      </c>
      <c r="H107" s="22" t="s">
        <v>71</v>
      </c>
      <c r="I107" s="24"/>
      <c r="L107" s="41"/>
      <c r="AJ107" s="22" t="s">
        <v>79</v>
      </c>
      <c r="AK107" s="22" t="s">
        <v>199</v>
      </c>
      <c r="AL107" s="20" t="s">
        <v>84</v>
      </c>
      <c r="AM107" s="20" t="s">
        <v>202</v>
      </c>
      <c r="AN107" s="20" t="s">
        <v>199</v>
      </c>
      <c r="AO107" s="22" t="s">
        <v>200</v>
      </c>
    </row>
    <row r="108" spans="2:55" s="20" customFormat="1" ht="27" customHeight="1" x14ac:dyDescent="0.25">
      <c r="B108" s="41"/>
      <c r="D108" s="21" t="s">
        <v>79</v>
      </c>
      <c r="E108" s="22" t="s">
        <v>71</v>
      </c>
      <c r="F108" s="23" t="s">
        <v>82</v>
      </c>
      <c r="H108" s="22" t="s">
        <v>71</v>
      </c>
      <c r="I108" s="24"/>
      <c r="L108" s="41"/>
      <c r="AJ108" s="22" t="s">
        <v>79</v>
      </c>
      <c r="AK108" s="22" t="s">
        <v>199</v>
      </c>
      <c r="AL108" s="20" t="s">
        <v>84</v>
      </c>
      <c r="AM108" s="20" t="s">
        <v>202</v>
      </c>
      <c r="AN108" s="20" t="s">
        <v>199</v>
      </c>
      <c r="AO108" s="22" t="s">
        <v>200</v>
      </c>
    </row>
    <row r="109" spans="2:55" s="20" customFormat="1" ht="27" customHeight="1" x14ac:dyDescent="0.25">
      <c r="B109" s="41"/>
      <c r="D109" s="21" t="s">
        <v>79</v>
      </c>
      <c r="E109" s="22" t="s">
        <v>71</v>
      </c>
      <c r="F109" s="23" t="s">
        <v>83</v>
      </c>
      <c r="H109" s="22" t="s">
        <v>71</v>
      </c>
      <c r="I109" s="24"/>
      <c r="L109" s="41"/>
      <c r="AJ109" s="22" t="s">
        <v>79</v>
      </c>
      <c r="AK109" s="22" t="s">
        <v>199</v>
      </c>
      <c r="AL109" s="20" t="s">
        <v>84</v>
      </c>
      <c r="AM109" s="20" t="s">
        <v>202</v>
      </c>
      <c r="AN109" s="20" t="s">
        <v>199</v>
      </c>
      <c r="AO109" s="22" t="s">
        <v>200</v>
      </c>
    </row>
    <row r="110" spans="2:55" s="20" customFormat="1" ht="27" customHeight="1" x14ac:dyDescent="0.25">
      <c r="B110" s="41"/>
      <c r="D110" s="21" t="s">
        <v>79</v>
      </c>
      <c r="E110" s="22" t="s">
        <v>71</v>
      </c>
      <c r="F110" s="23" t="s">
        <v>44</v>
      </c>
      <c r="H110" s="22" t="s">
        <v>71</v>
      </c>
      <c r="I110" s="24"/>
      <c r="L110" s="41"/>
      <c r="AJ110" s="22" t="s">
        <v>79</v>
      </c>
      <c r="AK110" s="22" t="s">
        <v>199</v>
      </c>
      <c r="AL110" s="20" t="s">
        <v>84</v>
      </c>
      <c r="AM110" s="20" t="s">
        <v>202</v>
      </c>
      <c r="AN110" s="20" t="s">
        <v>199</v>
      </c>
      <c r="AO110" s="22" t="s">
        <v>200</v>
      </c>
    </row>
    <row r="111" spans="2:55" s="25" customFormat="1" ht="11.25" x14ac:dyDescent="0.25">
      <c r="B111" s="42"/>
      <c r="D111" s="21" t="s">
        <v>79</v>
      </c>
      <c r="E111" s="26" t="s">
        <v>71</v>
      </c>
      <c r="F111" s="27" t="s">
        <v>84</v>
      </c>
      <c r="H111" s="28">
        <v>1</v>
      </c>
      <c r="I111" s="29"/>
      <c r="L111" s="42"/>
      <c r="AJ111" s="26" t="s">
        <v>79</v>
      </c>
      <c r="AK111" s="26" t="s">
        <v>199</v>
      </c>
      <c r="AL111" s="25" t="s">
        <v>88</v>
      </c>
      <c r="AM111" s="25" t="s">
        <v>202</v>
      </c>
      <c r="AN111" s="25" t="s">
        <v>199</v>
      </c>
      <c r="AO111" s="26" t="s">
        <v>200</v>
      </c>
    </row>
    <row r="112" spans="2:55" s="30" customFormat="1" ht="11.25" x14ac:dyDescent="0.25">
      <c r="B112" s="43"/>
      <c r="D112" s="21" t="s">
        <v>79</v>
      </c>
      <c r="E112" s="31" t="s">
        <v>71</v>
      </c>
      <c r="F112" s="32" t="s">
        <v>85</v>
      </c>
      <c r="H112" s="33">
        <v>1</v>
      </c>
      <c r="I112" s="34"/>
      <c r="L112" s="43"/>
      <c r="AJ112" s="31" t="s">
        <v>79</v>
      </c>
      <c r="AK112" s="31" t="s">
        <v>199</v>
      </c>
      <c r="AL112" s="30" t="s">
        <v>198</v>
      </c>
      <c r="AM112" s="30" t="s">
        <v>202</v>
      </c>
      <c r="AN112" s="30" t="s">
        <v>84</v>
      </c>
      <c r="AO112" s="31" t="s">
        <v>200</v>
      </c>
    </row>
    <row r="113" spans="2:55" s="36" customFormat="1" ht="26.45" customHeight="1" x14ac:dyDescent="0.25">
      <c r="B113" s="37"/>
      <c r="C113" s="13" t="s">
        <v>103</v>
      </c>
      <c r="D113" s="13" t="s">
        <v>76</v>
      </c>
      <c r="E113" s="14" t="s">
        <v>104</v>
      </c>
      <c r="F113" s="15" t="s">
        <v>23</v>
      </c>
      <c r="G113" s="16" t="s">
        <v>2</v>
      </c>
      <c r="H113" s="17">
        <v>1</v>
      </c>
      <c r="I113" s="18"/>
      <c r="J113" s="19">
        <f>ROUND(I113*H113,2)</f>
        <v>0</v>
      </c>
      <c r="K113" s="15" t="s">
        <v>71</v>
      </c>
      <c r="L113" s="37"/>
      <c r="AH113" s="38" t="s">
        <v>198</v>
      </c>
      <c r="AJ113" s="38" t="s">
        <v>76</v>
      </c>
      <c r="AK113" s="38" t="s">
        <v>199</v>
      </c>
      <c r="AO113" s="39" t="s">
        <v>200</v>
      </c>
      <c r="AU113" s="40" t="e">
        <f>IF(#REF!="základní",J113,0)</f>
        <v>#REF!</v>
      </c>
      <c r="AV113" s="40" t="e">
        <f>IF(#REF!="snížená",J113,0)</f>
        <v>#REF!</v>
      </c>
      <c r="AW113" s="40" t="e">
        <f>IF(#REF!="zákl. přenesená",J113,0)</f>
        <v>#REF!</v>
      </c>
      <c r="AX113" s="40" t="e">
        <f>IF(#REF!="sníž. přenesená",J113,0)</f>
        <v>#REF!</v>
      </c>
      <c r="AY113" s="40" t="e">
        <f>IF(#REF!="nulová",J113,0)</f>
        <v>#REF!</v>
      </c>
      <c r="AZ113" s="39" t="s">
        <v>84</v>
      </c>
      <c r="BA113" s="40">
        <f>ROUND(I113*H113,2)</f>
        <v>0</v>
      </c>
      <c r="BB113" s="39" t="s">
        <v>198</v>
      </c>
      <c r="BC113" s="38" t="s">
        <v>158</v>
      </c>
    </row>
    <row r="114" spans="2:55" s="20" customFormat="1" ht="23.25" customHeight="1" x14ac:dyDescent="0.25">
      <c r="B114" s="41"/>
      <c r="D114" s="21" t="s">
        <v>79</v>
      </c>
      <c r="E114" s="22" t="s">
        <v>71</v>
      </c>
      <c r="F114" s="23" t="s">
        <v>105</v>
      </c>
      <c r="H114" s="22" t="s">
        <v>71</v>
      </c>
      <c r="I114" s="24"/>
      <c r="L114" s="41"/>
      <c r="AJ114" s="22" t="s">
        <v>79</v>
      </c>
      <c r="AK114" s="22" t="s">
        <v>199</v>
      </c>
      <c r="AL114" s="20" t="s">
        <v>84</v>
      </c>
      <c r="AM114" s="20" t="s">
        <v>202</v>
      </c>
      <c r="AN114" s="20" t="s">
        <v>199</v>
      </c>
      <c r="AO114" s="22" t="s">
        <v>200</v>
      </c>
    </row>
    <row r="115" spans="2:55" s="20" customFormat="1" ht="23.25" customHeight="1" x14ac:dyDescent="0.25">
      <c r="B115" s="41"/>
      <c r="D115" s="21" t="s">
        <v>79</v>
      </c>
      <c r="E115" s="22" t="s">
        <v>71</v>
      </c>
      <c r="F115" s="23" t="s">
        <v>106</v>
      </c>
      <c r="H115" s="22" t="s">
        <v>71</v>
      </c>
      <c r="I115" s="24"/>
      <c r="L115" s="41"/>
      <c r="AJ115" s="22" t="s">
        <v>79</v>
      </c>
      <c r="AK115" s="22" t="s">
        <v>199</v>
      </c>
      <c r="AL115" s="20" t="s">
        <v>84</v>
      </c>
      <c r="AM115" s="20" t="s">
        <v>202</v>
      </c>
      <c r="AN115" s="20" t="s">
        <v>199</v>
      </c>
      <c r="AO115" s="22" t="s">
        <v>200</v>
      </c>
    </row>
    <row r="116" spans="2:55" s="20" customFormat="1" ht="23.25" customHeight="1" x14ac:dyDescent="0.25">
      <c r="B116" s="41"/>
      <c r="D116" s="21" t="s">
        <v>79</v>
      </c>
      <c r="E116" s="22" t="s">
        <v>71</v>
      </c>
      <c r="F116" s="23" t="s">
        <v>107</v>
      </c>
      <c r="H116" s="22" t="s">
        <v>71</v>
      </c>
      <c r="I116" s="24"/>
      <c r="L116" s="41"/>
      <c r="AJ116" s="22" t="s">
        <v>79</v>
      </c>
      <c r="AK116" s="22" t="s">
        <v>199</v>
      </c>
      <c r="AL116" s="20" t="s">
        <v>84</v>
      </c>
      <c r="AM116" s="20" t="s">
        <v>202</v>
      </c>
      <c r="AN116" s="20" t="s">
        <v>199</v>
      </c>
      <c r="AO116" s="22" t="s">
        <v>200</v>
      </c>
    </row>
    <row r="117" spans="2:55" s="20" customFormat="1" ht="23.25" customHeight="1" x14ac:dyDescent="0.25">
      <c r="B117" s="41"/>
      <c r="D117" s="21" t="s">
        <v>79</v>
      </c>
      <c r="E117" s="22" t="s">
        <v>71</v>
      </c>
      <c r="F117" s="23" t="s">
        <v>108</v>
      </c>
      <c r="H117" s="22" t="s">
        <v>71</v>
      </c>
      <c r="I117" s="24"/>
      <c r="L117" s="41"/>
      <c r="AJ117" s="22" t="s">
        <v>79</v>
      </c>
      <c r="AK117" s="22" t="s">
        <v>199</v>
      </c>
      <c r="AL117" s="20" t="s">
        <v>84</v>
      </c>
      <c r="AM117" s="20" t="s">
        <v>202</v>
      </c>
      <c r="AN117" s="20" t="s">
        <v>199</v>
      </c>
      <c r="AO117" s="22" t="s">
        <v>200</v>
      </c>
    </row>
    <row r="118" spans="2:55" s="20" customFormat="1" ht="23.25" customHeight="1" x14ac:dyDescent="0.25">
      <c r="B118" s="41"/>
      <c r="D118" s="21" t="s">
        <v>79</v>
      </c>
      <c r="E118" s="22" t="s">
        <v>71</v>
      </c>
      <c r="F118" s="23" t="s">
        <v>24</v>
      </c>
      <c r="H118" s="22" t="s">
        <v>71</v>
      </c>
      <c r="I118" s="24"/>
      <c r="L118" s="41"/>
      <c r="AJ118" s="22" t="s">
        <v>79</v>
      </c>
      <c r="AK118" s="22" t="s">
        <v>199</v>
      </c>
      <c r="AL118" s="20" t="s">
        <v>84</v>
      </c>
      <c r="AM118" s="20" t="s">
        <v>202</v>
      </c>
      <c r="AN118" s="20" t="s">
        <v>199</v>
      </c>
      <c r="AO118" s="22" t="s">
        <v>200</v>
      </c>
    </row>
    <row r="119" spans="2:55" s="25" customFormat="1" ht="11.25" x14ac:dyDescent="0.25">
      <c r="B119" s="42"/>
      <c r="D119" s="21" t="s">
        <v>79</v>
      </c>
      <c r="E119" s="26" t="s">
        <v>71</v>
      </c>
      <c r="F119" s="27" t="s">
        <v>84</v>
      </c>
      <c r="H119" s="28">
        <v>1</v>
      </c>
      <c r="I119" s="29"/>
      <c r="L119" s="42"/>
      <c r="AJ119" s="26" t="s">
        <v>79</v>
      </c>
      <c r="AK119" s="26" t="s">
        <v>199</v>
      </c>
      <c r="AL119" s="25" t="s">
        <v>88</v>
      </c>
      <c r="AM119" s="25" t="s">
        <v>202</v>
      </c>
      <c r="AN119" s="25" t="s">
        <v>199</v>
      </c>
      <c r="AO119" s="26" t="s">
        <v>200</v>
      </c>
    </row>
    <row r="120" spans="2:55" s="30" customFormat="1" ht="11.25" x14ac:dyDescent="0.25">
      <c r="B120" s="43"/>
      <c r="D120" s="21" t="s">
        <v>79</v>
      </c>
      <c r="E120" s="31" t="s">
        <v>71</v>
      </c>
      <c r="F120" s="32" t="s">
        <v>85</v>
      </c>
      <c r="H120" s="33">
        <v>1</v>
      </c>
      <c r="I120" s="34"/>
      <c r="L120" s="43"/>
      <c r="AJ120" s="31" t="s">
        <v>79</v>
      </c>
      <c r="AK120" s="31" t="s">
        <v>199</v>
      </c>
      <c r="AL120" s="30" t="s">
        <v>198</v>
      </c>
      <c r="AM120" s="30" t="s">
        <v>202</v>
      </c>
      <c r="AN120" s="30" t="s">
        <v>84</v>
      </c>
      <c r="AO120" s="31" t="s">
        <v>200</v>
      </c>
    </row>
    <row r="121" spans="2:55" s="36" customFormat="1" ht="26.45" customHeight="1" x14ac:dyDescent="0.25">
      <c r="B121" s="37"/>
      <c r="C121" s="13" t="s">
        <v>109</v>
      </c>
      <c r="D121" s="13" t="s">
        <v>76</v>
      </c>
      <c r="E121" s="14" t="s">
        <v>110</v>
      </c>
      <c r="F121" s="15" t="s">
        <v>12</v>
      </c>
      <c r="G121" s="16" t="s">
        <v>2</v>
      </c>
      <c r="H121" s="17">
        <v>1</v>
      </c>
      <c r="I121" s="18"/>
      <c r="J121" s="19">
        <f>ROUND(I121*H121,2)</f>
        <v>0</v>
      </c>
      <c r="K121" s="15" t="s">
        <v>71</v>
      </c>
      <c r="L121" s="37"/>
      <c r="AH121" s="38" t="s">
        <v>198</v>
      </c>
      <c r="AJ121" s="38" t="s">
        <v>76</v>
      </c>
      <c r="AK121" s="38" t="s">
        <v>199</v>
      </c>
      <c r="AO121" s="39" t="s">
        <v>200</v>
      </c>
      <c r="AU121" s="40" t="e">
        <f>IF(#REF!="základní",J121,0)</f>
        <v>#REF!</v>
      </c>
      <c r="AV121" s="40" t="e">
        <f>IF(#REF!="snížená",J121,0)</f>
        <v>#REF!</v>
      </c>
      <c r="AW121" s="40" t="e">
        <f>IF(#REF!="zákl. přenesená",J121,0)</f>
        <v>#REF!</v>
      </c>
      <c r="AX121" s="40" t="e">
        <f>IF(#REF!="sníž. přenesená",J121,0)</f>
        <v>#REF!</v>
      </c>
      <c r="AY121" s="40" t="e">
        <f>IF(#REF!="nulová",J121,0)</f>
        <v>#REF!</v>
      </c>
      <c r="AZ121" s="39" t="s">
        <v>84</v>
      </c>
      <c r="BA121" s="40">
        <f>ROUND(I121*H121,2)</f>
        <v>0</v>
      </c>
      <c r="BB121" s="39" t="s">
        <v>198</v>
      </c>
      <c r="BC121" s="38" t="s">
        <v>163</v>
      </c>
    </row>
    <row r="122" spans="2:55" s="20" customFormat="1" ht="23.25" customHeight="1" x14ac:dyDescent="0.25">
      <c r="B122" s="41"/>
      <c r="D122" s="21" t="s">
        <v>79</v>
      </c>
      <c r="E122" s="22" t="s">
        <v>71</v>
      </c>
      <c r="F122" s="23" t="s">
        <v>105</v>
      </c>
      <c r="H122" s="22" t="s">
        <v>71</v>
      </c>
      <c r="I122" s="24"/>
      <c r="L122" s="41"/>
      <c r="AJ122" s="22" t="s">
        <v>79</v>
      </c>
      <c r="AK122" s="22" t="s">
        <v>199</v>
      </c>
      <c r="AL122" s="20" t="s">
        <v>84</v>
      </c>
      <c r="AM122" s="20" t="s">
        <v>202</v>
      </c>
      <c r="AN122" s="20" t="s">
        <v>199</v>
      </c>
      <c r="AO122" s="22" t="s">
        <v>200</v>
      </c>
    </row>
    <row r="123" spans="2:55" s="20" customFormat="1" ht="23.25" customHeight="1" x14ac:dyDescent="0.25">
      <c r="B123" s="41"/>
      <c r="D123" s="21" t="s">
        <v>79</v>
      </c>
      <c r="E123" s="22" t="s">
        <v>71</v>
      </c>
      <c r="F123" s="23" t="s">
        <v>111</v>
      </c>
      <c r="H123" s="22" t="s">
        <v>71</v>
      </c>
      <c r="I123" s="24"/>
      <c r="L123" s="41"/>
      <c r="AJ123" s="22" t="s">
        <v>79</v>
      </c>
      <c r="AK123" s="22" t="s">
        <v>199</v>
      </c>
      <c r="AL123" s="20" t="s">
        <v>84</v>
      </c>
      <c r="AM123" s="20" t="s">
        <v>202</v>
      </c>
      <c r="AN123" s="20" t="s">
        <v>199</v>
      </c>
      <c r="AO123" s="22" t="s">
        <v>200</v>
      </c>
    </row>
    <row r="124" spans="2:55" s="20" customFormat="1" ht="23.25" customHeight="1" x14ac:dyDescent="0.25">
      <c r="B124" s="41"/>
      <c r="D124" s="21" t="s">
        <v>79</v>
      </c>
      <c r="E124" s="22" t="s">
        <v>71</v>
      </c>
      <c r="F124" s="23" t="s">
        <v>112</v>
      </c>
      <c r="H124" s="22" t="s">
        <v>71</v>
      </c>
      <c r="I124" s="24"/>
      <c r="L124" s="41"/>
      <c r="AJ124" s="22" t="s">
        <v>79</v>
      </c>
      <c r="AK124" s="22" t="s">
        <v>199</v>
      </c>
      <c r="AL124" s="20" t="s">
        <v>84</v>
      </c>
      <c r="AM124" s="20" t="s">
        <v>202</v>
      </c>
      <c r="AN124" s="20" t="s">
        <v>199</v>
      </c>
      <c r="AO124" s="22" t="s">
        <v>200</v>
      </c>
    </row>
    <row r="125" spans="2:55" s="20" customFormat="1" ht="23.25" customHeight="1" x14ac:dyDescent="0.25">
      <c r="B125" s="41"/>
      <c r="D125" s="21" t="s">
        <v>79</v>
      </c>
      <c r="E125" s="22" t="s">
        <v>71</v>
      </c>
      <c r="F125" s="23" t="s">
        <v>113</v>
      </c>
      <c r="H125" s="22" t="s">
        <v>71</v>
      </c>
      <c r="I125" s="24"/>
      <c r="L125" s="41"/>
      <c r="AJ125" s="22" t="s">
        <v>79</v>
      </c>
      <c r="AK125" s="22" t="s">
        <v>199</v>
      </c>
      <c r="AL125" s="20" t="s">
        <v>84</v>
      </c>
      <c r="AM125" s="20" t="s">
        <v>202</v>
      </c>
      <c r="AN125" s="20" t="s">
        <v>199</v>
      </c>
      <c r="AO125" s="22" t="s">
        <v>200</v>
      </c>
    </row>
    <row r="126" spans="2:55" s="20" customFormat="1" ht="23.25" customHeight="1" x14ac:dyDescent="0.25">
      <c r="B126" s="41"/>
      <c r="D126" s="21" t="s">
        <v>79</v>
      </c>
      <c r="E126" s="22" t="s">
        <v>71</v>
      </c>
      <c r="F126" s="23" t="s">
        <v>13</v>
      </c>
      <c r="H126" s="22" t="s">
        <v>71</v>
      </c>
      <c r="I126" s="24"/>
      <c r="L126" s="41"/>
      <c r="AJ126" s="22" t="s">
        <v>79</v>
      </c>
      <c r="AK126" s="22" t="s">
        <v>199</v>
      </c>
      <c r="AL126" s="20" t="s">
        <v>84</v>
      </c>
      <c r="AM126" s="20" t="s">
        <v>202</v>
      </c>
      <c r="AN126" s="20" t="s">
        <v>199</v>
      </c>
      <c r="AO126" s="22" t="s">
        <v>200</v>
      </c>
    </row>
    <row r="127" spans="2:55" s="25" customFormat="1" ht="11.25" x14ac:dyDescent="0.25">
      <c r="B127" s="42"/>
      <c r="D127" s="21" t="s">
        <v>79</v>
      </c>
      <c r="E127" s="26" t="s">
        <v>71</v>
      </c>
      <c r="F127" s="27" t="s">
        <v>84</v>
      </c>
      <c r="H127" s="28">
        <v>1</v>
      </c>
      <c r="I127" s="29"/>
      <c r="L127" s="42"/>
      <c r="AJ127" s="26" t="s">
        <v>79</v>
      </c>
      <c r="AK127" s="26" t="s">
        <v>199</v>
      </c>
      <c r="AL127" s="25" t="s">
        <v>88</v>
      </c>
      <c r="AM127" s="25" t="s">
        <v>202</v>
      </c>
      <c r="AN127" s="25" t="s">
        <v>199</v>
      </c>
      <c r="AO127" s="26" t="s">
        <v>200</v>
      </c>
    </row>
    <row r="128" spans="2:55" s="30" customFormat="1" ht="11.25" x14ac:dyDescent="0.25">
      <c r="B128" s="43"/>
      <c r="D128" s="21" t="s">
        <v>79</v>
      </c>
      <c r="E128" s="31" t="s">
        <v>71</v>
      </c>
      <c r="F128" s="32" t="s">
        <v>85</v>
      </c>
      <c r="H128" s="33">
        <v>1</v>
      </c>
      <c r="I128" s="34"/>
      <c r="L128" s="43"/>
      <c r="AJ128" s="31" t="s">
        <v>79</v>
      </c>
      <c r="AK128" s="31" t="s">
        <v>199</v>
      </c>
      <c r="AL128" s="30" t="s">
        <v>198</v>
      </c>
      <c r="AM128" s="30" t="s">
        <v>202</v>
      </c>
      <c r="AN128" s="30" t="s">
        <v>84</v>
      </c>
      <c r="AO128" s="31" t="s">
        <v>200</v>
      </c>
    </row>
    <row r="129" spans="2:55" s="30" customFormat="1" ht="11.25" x14ac:dyDescent="0.25">
      <c r="B129" s="43"/>
      <c r="D129" s="21" t="s">
        <v>79</v>
      </c>
      <c r="E129" s="31" t="s">
        <v>71</v>
      </c>
      <c r="F129" s="32" t="s">
        <v>85</v>
      </c>
      <c r="H129" s="33">
        <v>3</v>
      </c>
      <c r="I129" s="34"/>
      <c r="L129" s="43"/>
      <c r="AJ129" s="31" t="s">
        <v>79</v>
      </c>
      <c r="AK129" s="31" t="s">
        <v>199</v>
      </c>
      <c r="AL129" s="30" t="s">
        <v>198</v>
      </c>
      <c r="AM129" s="30" t="s">
        <v>202</v>
      </c>
      <c r="AN129" s="30" t="s">
        <v>84</v>
      </c>
      <c r="AO129" s="31" t="s">
        <v>200</v>
      </c>
    </row>
    <row r="130" spans="2:55" s="36" customFormat="1" ht="26.45" customHeight="1" x14ac:dyDescent="0.25">
      <c r="B130" s="37"/>
      <c r="C130" s="45" t="s">
        <v>115</v>
      </c>
      <c r="D130" s="13" t="s">
        <v>76</v>
      </c>
      <c r="E130" s="14" t="s">
        <v>116</v>
      </c>
      <c r="F130" s="15" t="s">
        <v>117</v>
      </c>
      <c r="G130" s="16" t="s">
        <v>2</v>
      </c>
      <c r="H130" s="17">
        <v>1</v>
      </c>
      <c r="I130" s="18"/>
      <c r="J130" s="19">
        <f>ROUND(I130*H130,2)</f>
        <v>0</v>
      </c>
      <c r="K130" s="15" t="s">
        <v>71</v>
      </c>
      <c r="L130" s="37"/>
      <c r="AH130" s="38" t="s">
        <v>198</v>
      </c>
      <c r="AJ130" s="38" t="s">
        <v>76</v>
      </c>
      <c r="AK130" s="38" t="s">
        <v>199</v>
      </c>
      <c r="AO130" s="39" t="s">
        <v>200</v>
      </c>
      <c r="AU130" s="40" t="e">
        <f>IF(#REF!="základní",J130,0)</f>
        <v>#REF!</v>
      </c>
      <c r="AV130" s="40" t="e">
        <f>IF(#REF!="snížená",J130,0)</f>
        <v>#REF!</v>
      </c>
      <c r="AW130" s="40" t="e">
        <f>IF(#REF!="zákl. přenesená",J130,0)</f>
        <v>#REF!</v>
      </c>
      <c r="AX130" s="40" t="e">
        <f>IF(#REF!="sníž. přenesená",J130,0)</f>
        <v>#REF!</v>
      </c>
      <c r="AY130" s="40" t="e">
        <f>IF(#REF!="nulová",J130,0)</f>
        <v>#REF!</v>
      </c>
      <c r="AZ130" s="39" t="s">
        <v>84</v>
      </c>
      <c r="BA130" s="40">
        <f>ROUND(I130*H130,2)</f>
        <v>0</v>
      </c>
      <c r="BB130" s="39" t="s">
        <v>198</v>
      </c>
      <c r="BC130" s="38" t="s">
        <v>212</v>
      </c>
    </row>
    <row r="131" spans="2:55" s="20" customFormat="1" ht="23.25" customHeight="1" x14ac:dyDescent="0.25">
      <c r="B131" s="41"/>
      <c r="D131" s="21" t="s">
        <v>79</v>
      </c>
      <c r="E131" s="22" t="s">
        <v>71</v>
      </c>
      <c r="F131" s="23" t="s">
        <v>80</v>
      </c>
      <c r="H131" s="22" t="s">
        <v>71</v>
      </c>
      <c r="I131" s="24"/>
      <c r="L131" s="41"/>
      <c r="AJ131" s="22" t="s">
        <v>79</v>
      </c>
      <c r="AK131" s="22" t="s">
        <v>199</v>
      </c>
      <c r="AL131" s="20" t="s">
        <v>84</v>
      </c>
      <c r="AM131" s="20" t="s">
        <v>202</v>
      </c>
      <c r="AN131" s="20" t="s">
        <v>199</v>
      </c>
      <c r="AO131" s="22" t="s">
        <v>200</v>
      </c>
    </row>
    <row r="132" spans="2:55" s="20" customFormat="1" ht="23.25" customHeight="1" x14ac:dyDescent="0.25">
      <c r="B132" s="41"/>
      <c r="D132" s="21" t="s">
        <v>79</v>
      </c>
      <c r="E132" s="22" t="s">
        <v>71</v>
      </c>
      <c r="F132" s="23" t="s">
        <v>81</v>
      </c>
      <c r="H132" s="22" t="s">
        <v>71</v>
      </c>
      <c r="I132" s="24"/>
      <c r="L132" s="41"/>
      <c r="AJ132" s="22" t="s">
        <v>79</v>
      </c>
      <c r="AK132" s="22" t="s">
        <v>199</v>
      </c>
      <c r="AL132" s="20" t="s">
        <v>84</v>
      </c>
      <c r="AM132" s="20" t="s">
        <v>202</v>
      </c>
      <c r="AN132" s="20" t="s">
        <v>199</v>
      </c>
      <c r="AO132" s="22" t="s">
        <v>200</v>
      </c>
    </row>
    <row r="133" spans="2:55" s="20" customFormat="1" ht="23.25" customHeight="1" x14ac:dyDescent="0.25">
      <c r="B133" s="41"/>
      <c r="D133" s="21" t="s">
        <v>79</v>
      </c>
      <c r="E133" s="22" t="s">
        <v>71</v>
      </c>
      <c r="F133" s="23" t="s">
        <v>82</v>
      </c>
      <c r="H133" s="22" t="s">
        <v>71</v>
      </c>
      <c r="I133" s="24"/>
      <c r="L133" s="41"/>
      <c r="AJ133" s="22" t="s">
        <v>79</v>
      </c>
      <c r="AK133" s="22" t="s">
        <v>199</v>
      </c>
      <c r="AL133" s="20" t="s">
        <v>84</v>
      </c>
      <c r="AM133" s="20" t="s">
        <v>202</v>
      </c>
      <c r="AN133" s="20" t="s">
        <v>199</v>
      </c>
      <c r="AO133" s="22" t="s">
        <v>200</v>
      </c>
    </row>
    <row r="134" spans="2:55" s="20" customFormat="1" ht="23.25" customHeight="1" x14ac:dyDescent="0.25">
      <c r="B134" s="41"/>
      <c r="D134" s="21" t="s">
        <v>79</v>
      </c>
      <c r="E134" s="22" t="s">
        <v>71</v>
      </c>
      <c r="F134" s="23" t="s">
        <v>83</v>
      </c>
      <c r="H134" s="22" t="s">
        <v>71</v>
      </c>
      <c r="I134" s="24"/>
      <c r="L134" s="41"/>
      <c r="AJ134" s="22" t="s">
        <v>79</v>
      </c>
      <c r="AK134" s="22" t="s">
        <v>199</v>
      </c>
      <c r="AL134" s="20" t="s">
        <v>84</v>
      </c>
      <c r="AM134" s="20" t="s">
        <v>202</v>
      </c>
      <c r="AN134" s="20" t="s">
        <v>199</v>
      </c>
      <c r="AO134" s="22" t="s">
        <v>200</v>
      </c>
    </row>
    <row r="135" spans="2:55" s="20" customFormat="1" ht="23.25" customHeight="1" x14ac:dyDescent="0.25">
      <c r="B135" s="41"/>
      <c r="D135" s="21" t="s">
        <v>79</v>
      </c>
      <c r="E135" s="22" t="s">
        <v>71</v>
      </c>
      <c r="F135" s="23" t="s">
        <v>17</v>
      </c>
      <c r="H135" s="22" t="s">
        <v>71</v>
      </c>
      <c r="I135" s="24"/>
      <c r="L135" s="41"/>
      <c r="AJ135" s="22" t="s">
        <v>79</v>
      </c>
      <c r="AK135" s="22" t="s">
        <v>199</v>
      </c>
      <c r="AL135" s="20" t="s">
        <v>84</v>
      </c>
      <c r="AM135" s="20" t="s">
        <v>202</v>
      </c>
      <c r="AN135" s="20" t="s">
        <v>199</v>
      </c>
      <c r="AO135" s="22" t="s">
        <v>200</v>
      </c>
    </row>
    <row r="136" spans="2:55" s="25" customFormat="1" ht="11.25" x14ac:dyDescent="0.25">
      <c r="B136" s="42"/>
      <c r="D136" s="21" t="s">
        <v>79</v>
      </c>
      <c r="E136" s="26" t="s">
        <v>71</v>
      </c>
      <c r="F136" s="27" t="s">
        <v>84</v>
      </c>
      <c r="H136" s="28">
        <v>1</v>
      </c>
      <c r="I136" s="29"/>
      <c r="L136" s="42"/>
      <c r="AJ136" s="26" t="s">
        <v>79</v>
      </c>
      <c r="AK136" s="26" t="s">
        <v>199</v>
      </c>
      <c r="AL136" s="25" t="s">
        <v>88</v>
      </c>
      <c r="AM136" s="25" t="s">
        <v>202</v>
      </c>
      <c r="AN136" s="25" t="s">
        <v>199</v>
      </c>
      <c r="AO136" s="26" t="s">
        <v>200</v>
      </c>
    </row>
    <row r="137" spans="2:55" s="30" customFormat="1" ht="11.25" x14ac:dyDescent="0.25">
      <c r="B137" s="43"/>
      <c r="D137" s="21" t="s">
        <v>79</v>
      </c>
      <c r="E137" s="31" t="s">
        <v>71</v>
      </c>
      <c r="F137" s="32" t="s">
        <v>85</v>
      </c>
      <c r="H137" s="33">
        <v>1</v>
      </c>
      <c r="I137" s="34"/>
      <c r="L137" s="43"/>
      <c r="AJ137" s="31" t="s">
        <v>79</v>
      </c>
      <c r="AK137" s="31" t="s">
        <v>199</v>
      </c>
      <c r="AL137" s="30" t="s">
        <v>198</v>
      </c>
      <c r="AM137" s="30" t="s">
        <v>202</v>
      </c>
      <c r="AN137" s="30" t="s">
        <v>84</v>
      </c>
      <c r="AO137" s="31" t="s">
        <v>200</v>
      </c>
    </row>
    <row r="138" spans="2:55" s="36" customFormat="1" ht="26.45" customHeight="1" x14ac:dyDescent="0.25">
      <c r="B138" s="37"/>
      <c r="C138" s="45" t="s">
        <v>118</v>
      </c>
      <c r="D138" s="13" t="s">
        <v>76</v>
      </c>
      <c r="E138" s="14" t="s">
        <v>119</v>
      </c>
      <c r="F138" s="15" t="s">
        <v>18</v>
      </c>
      <c r="G138" s="16" t="s">
        <v>2</v>
      </c>
      <c r="H138" s="17">
        <v>1</v>
      </c>
      <c r="I138" s="18"/>
      <c r="J138" s="19">
        <f>ROUND(I138*H138,2)</f>
        <v>0</v>
      </c>
      <c r="K138" s="15" t="s">
        <v>71</v>
      </c>
      <c r="L138" s="37"/>
      <c r="AH138" s="38" t="s">
        <v>198</v>
      </c>
      <c r="AJ138" s="38" t="s">
        <v>76</v>
      </c>
      <c r="AK138" s="38" t="s">
        <v>199</v>
      </c>
      <c r="AO138" s="39" t="s">
        <v>200</v>
      </c>
      <c r="AU138" s="40" t="e">
        <f>IF(#REF!="základní",J138,0)</f>
        <v>#REF!</v>
      </c>
      <c r="AV138" s="40" t="e">
        <f>IF(#REF!="snížená",J138,0)</f>
        <v>#REF!</v>
      </c>
      <c r="AW138" s="40" t="e">
        <f>IF(#REF!="zákl. přenesená",J138,0)</f>
        <v>#REF!</v>
      </c>
      <c r="AX138" s="40" t="e">
        <f>IF(#REF!="sníž. přenesená",J138,0)</f>
        <v>#REF!</v>
      </c>
      <c r="AY138" s="40" t="e">
        <f>IF(#REF!="nulová",J138,0)</f>
        <v>#REF!</v>
      </c>
      <c r="AZ138" s="39" t="s">
        <v>84</v>
      </c>
      <c r="BA138" s="40">
        <f>ROUND(I138*H138,2)</f>
        <v>0</v>
      </c>
      <c r="BB138" s="39" t="s">
        <v>198</v>
      </c>
      <c r="BC138" s="38" t="s">
        <v>213</v>
      </c>
    </row>
    <row r="139" spans="2:55" s="20" customFormat="1" ht="18" customHeight="1" x14ac:dyDescent="0.25">
      <c r="B139" s="41"/>
      <c r="D139" s="21" t="s">
        <v>79</v>
      </c>
      <c r="E139" s="22" t="s">
        <v>71</v>
      </c>
      <c r="F139" s="23" t="s">
        <v>80</v>
      </c>
      <c r="H139" s="22" t="s">
        <v>71</v>
      </c>
      <c r="I139" s="24"/>
      <c r="L139" s="41"/>
      <c r="AJ139" s="22" t="s">
        <v>79</v>
      </c>
      <c r="AK139" s="22" t="s">
        <v>199</v>
      </c>
      <c r="AL139" s="20" t="s">
        <v>84</v>
      </c>
      <c r="AM139" s="20" t="s">
        <v>202</v>
      </c>
      <c r="AN139" s="20" t="s">
        <v>199</v>
      </c>
      <c r="AO139" s="22" t="s">
        <v>200</v>
      </c>
    </row>
    <row r="140" spans="2:55" s="20" customFormat="1" ht="18" customHeight="1" x14ac:dyDescent="0.25">
      <c r="B140" s="41"/>
      <c r="D140" s="21" t="s">
        <v>79</v>
      </c>
      <c r="E140" s="22" t="s">
        <v>71</v>
      </c>
      <c r="F140" s="23" t="s">
        <v>81</v>
      </c>
      <c r="H140" s="22" t="s">
        <v>71</v>
      </c>
      <c r="I140" s="24"/>
      <c r="L140" s="41"/>
      <c r="AJ140" s="22" t="s">
        <v>79</v>
      </c>
      <c r="AK140" s="22" t="s">
        <v>199</v>
      </c>
      <c r="AL140" s="20" t="s">
        <v>84</v>
      </c>
      <c r="AM140" s="20" t="s">
        <v>202</v>
      </c>
      <c r="AN140" s="20" t="s">
        <v>199</v>
      </c>
      <c r="AO140" s="22" t="s">
        <v>200</v>
      </c>
    </row>
    <row r="141" spans="2:55" s="20" customFormat="1" ht="18" customHeight="1" x14ac:dyDescent="0.25">
      <c r="B141" s="41"/>
      <c r="D141" s="21" t="s">
        <v>79</v>
      </c>
      <c r="E141" s="22" t="s">
        <v>71</v>
      </c>
      <c r="F141" s="23" t="s">
        <v>82</v>
      </c>
      <c r="H141" s="22" t="s">
        <v>71</v>
      </c>
      <c r="I141" s="24"/>
      <c r="L141" s="41"/>
      <c r="AJ141" s="22" t="s">
        <v>79</v>
      </c>
      <c r="AK141" s="22" t="s">
        <v>199</v>
      </c>
      <c r="AL141" s="20" t="s">
        <v>84</v>
      </c>
      <c r="AM141" s="20" t="s">
        <v>202</v>
      </c>
      <c r="AN141" s="20" t="s">
        <v>199</v>
      </c>
      <c r="AO141" s="22" t="s">
        <v>200</v>
      </c>
    </row>
    <row r="142" spans="2:55" s="20" customFormat="1" ht="18" customHeight="1" x14ac:dyDescent="0.25">
      <c r="B142" s="41"/>
      <c r="D142" s="21" t="s">
        <v>79</v>
      </c>
      <c r="E142" s="22" t="s">
        <v>71</v>
      </c>
      <c r="F142" s="23" t="s">
        <v>83</v>
      </c>
      <c r="H142" s="22" t="s">
        <v>71</v>
      </c>
      <c r="I142" s="24"/>
      <c r="L142" s="41"/>
      <c r="AJ142" s="22" t="s">
        <v>79</v>
      </c>
      <c r="AK142" s="22" t="s">
        <v>199</v>
      </c>
      <c r="AL142" s="20" t="s">
        <v>84</v>
      </c>
      <c r="AM142" s="20" t="s">
        <v>202</v>
      </c>
      <c r="AN142" s="20" t="s">
        <v>199</v>
      </c>
      <c r="AO142" s="22" t="s">
        <v>200</v>
      </c>
    </row>
    <row r="143" spans="2:55" s="20" customFormat="1" ht="18" customHeight="1" x14ac:dyDescent="0.25">
      <c r="B143" s="41"/>
      <c r="D143" s="21" t="s">
        <v>79</v>
      </c>
      <c r="E143" s="22" t="s">
        <v>71</v>
      </c>
      <c r="F143" s="23" t="s">
        <v>19</v>
      </c>
      <c r="H143" s="22" t="s">
        <v>71</v>
      </c>
      <c r="I143" s="24"/>
      <c r="L143" s="41"/>
      <c r="AJ143" s="22" t="s">
        <v>79</v>
      </c>
      <c r="AK143" s="22" t="s">
        <v>199</v>
      </c>
      <c r="AL143" s="20" t="s">
        <v>84</v>
      </c>
      <c r="AM143" s="20" t="s">
        <v>202</v>
      </c>
      <c r="AN143" s="20" t="s">
        <v>199</v>
      </c>
      <c r="AO143" s="22" t="s">
        <v>200</v>
      </c>
    </row>
    <row r="144" spans="2:55" s="25" customFormat="1" ht="11.25" x14ac:dyDescent="0.25">
      <c r="B144" s="42"/>
      <c r="D144" s="21" t="s">
        <v>79</v>
      </c>
      <c r="E144" s="26" t="s">
        <v>71</v>
      </c>
      <c r="F144" s="27" t="s">
        <v>84</v>
      </c>
      <c r="H144" s="28">
        <v>1</v>
      </c>
      <c r="I144" s="29"/>
      <c r="L144" s="42"/>
      <c r="AJ144" s="26" t="s">
        <v>79</v>
      </c>
      <c r="AK144" s="26" t="s">
        <v>199</v>
      </c>
      <c r="AL144" s="25" t="s">
        <v>88</v>
      </c>
      <c r="AM144" s="25" t="s">
        <v>202</v>
      </c>
      <c r="AN144" s="25" t="s">
        <v>199</v>
      </c>
      <c r="AO144" s="26" t="s">
        <v>200</v>
      </c>
    </row>
    <row r="145" spans="2:55" s="30" customFormat="1" ht="11.25" x14ac:dyDescent="0.25">
      <c r="B145" s="43"/>
      <c r="D145" s="21" t="s">
        <v>79</v>
      </c>
      <c r="E145" s="31" t="s">
        <v>71</v>
      </c>
      <c r="F145" s="32" t="s">
        <v>85</v>
      </c>
      <c r="H145" s="33">
        <v>1</v>
      </c>
      <c r="I145" s="34"/>
      <c r="L145" s="43"/>
      <c r="AJ145" s="31" t="s">
        <v>79</v>
      </c>
      <c r="AK145" s="31" t="s">
        <v>199</v>
      </c>
      <c r="AL145" s="30" t="s">
        <v>198</v>
      </c>
      <c r="AM145" s="30" t="s">
        <v>202</v>
      </c>
      <c r="AN145" s="30" t="s">
        <v>84</v>
      </c>
      <c r="AO145" s="31" t="s">
        <v>200</v>
      </c>
    </row>
    <row r="146" spans="2:55" s="36" customFormat="1" ht="26.45" customHeight="1" x14ac:dyDescent="0.25">
      <c r="B146" s="37"/>
      <c r="C146" s="45" t="s">
        <v>120</v>
      </c>
      <c r="D146" s="13" t="s">
        <v>76</v>
      </c>
      <c r="E146" s="14" t="s">
        <v>121</v>
      </c>
      <c r="F146" s="15" t="s">
        <v>47</v>
      </c>
      <c r="G146" s="16" t="s">
        <v>2</v>
      </c>
      <c r="H146" s="17">
        <v>1</v>
      </c>
      <c r="I146" s="18"/>
      <c r="J146" s="19">
        <f>ROUND(I146*H146,2)</f>
        <v>0</v>
      </c>
      <c r="K146" s="15" t="s">
        <v>71</v>
      </c>
      <c r="L146" s="37"/>
      <c r="AH146" s="38" t="s">
        <v>198</v>
      </c>
      <c r="AJ146" s="38" t="s">
        <v>76</v>
      </c>
      <c r="AK146" s="38" t="s">
        <v>199</v>
      </c>
      <c r="AO146" s="39" t="s">
        <v>200</v>
      </c>
      <c r="AU146" s="40" t="e">
        <f>IF(#REF!="základní",J146,0)</f>
        <v>#REF!</v>
      </c>
      <c r="AV146" s="40" t="e">
        <f>IF(#REF!="snížená",J146,0)</f>
        <v>#REF!</v>
      </c>
      <c r="AW146" s="40" t="e">
        <f>IF(#REF!="zákl. přenesená",J146,0)</f>
        <v>#REF!</v>
      </c>
      <c r="AX146" s="40" t="e">
        <f>IF(#REF!="sníž. přenesená",J146,0)</f>
        <v>#REF!</v>
      </c>
      <c r="AY146" s="40" t="e">
        <f>IF(#REF!="nulová",J146,0)</f>
        <v>#REF!</v>
      </c>
      <c r="AZ146" s="39" t="s">
        <v>84</v>
      </c>
      <c r="BA146" s="40">
        <f>ROUND(I146*H146,2)</f>
        <v>0</v>
      </c>
      <c r="BB146" s="39" t="s">
        <v>198</v>
      </c>
      <c r="BC146" s="38" t="s">
        <v>214</v>
      </c>
    </row>
    <row r="147" spans="2:55" s="20" customFormat="1" ht="23.25" customHeight="1" x14ac:dyDescent="0.25">
      <c r="B147" s="41"/>
      <c r="D147" s="21" t="s">
        <v>79</v>
      </c>
      <c r="E147" s="22" t="s">
        <v>71</v>
      </c>
      <c r="F147" s="23" t="s">
        <v>80</v>
      </c>
      <c r="H147" s="22" t="s">
        <v>71</v>
      </c>
      <c r="I147" s="24"/>
      <c r="L147" s="41"/>
      <c r="AJ147" s="22" t="s">
        <v>79</v>
      </c>
      <c r="AK147" s="22" t="s">
        <v>199</v>
      </c>
      <c r="AL147" s="20" t="s">
        <v>84</v>
      </c>
      <c r="AM147" s="20" t="s">
        <v>202</v>
      </c>
      <c r="AN147" s="20" t="s">
        <v>199</v>
      </c>
      <c r="AO147" s="22" t="s">
        <v>200</v>
      </c>
    </row>
    <row r="148" spans="2:55" s="20" customFormat="1" ht="23.25" customHeight="1" x14ac:dyDescent="0.25">
      <c r="B148" s="41"/>
      <c r="D148" s="21" t="s">
        <v>79</v>
      </c>
      <c r="E148" s="22" t="s">
        <v>71</v>
      </c>
      <c r="F148" s="23" t="s">
        <v>81</v>
      </c>
      <c r="H148" s="22" t="s">
        <v>71</v>
      </c>
      <c r="I148" s="24"/>
      <c r="L148" s="41"/>
      <c r="AJ148" s="22" t="s">
        <v>79</v>
      </c>
      <c r="AK148" s="22" t="s">
        <v>199</v>
      </c>
      <c r="AL148" s="20" t="s">
        <v>84</v>
      </c>
      <c r="AM148" s="20" t="s">
        <v>202</v>
      </c>
      <c r="AN148" s="20" t="s">
        <v>199</v>
      </c>
      <c r="AO148" s="22" t="s">
        <v>200</v>
      </c>
    </row>
    <row r="149" spans="2:55" s="20" customFormat="1" ht="23.25" customHeight="1" x14ac:dyDescent="0.25">
      <c r="B149" s="41"/>
      <c r="D149" s="21" t="s">
        <v>79</v>
      </c>
      <c r="E149" s="22" t="s">
        <v>71</v>
      </c>
      <c r="F149" s="23" t="s">
        <v>82</v>
      </c>
      <c r="H149" s="22" t="s">
        <v>71</v>
      </c>
      <c r="I149" s="24"/>
      <c r="L149" s="41"/>
      <c r="AJ149" s="22" t="s">
        <v>79</v>
      </c>
      <c r="AK149" s="22" t="s">
        <v>199</v>
      </c>
      <c r="AL149" s="20" t="s">
        <v>84</v>
      </c>
      <c r="AM149" s="20" t="s">
        <v>202</v>
      </c>
      <c r="AN149" s="20" t="s">
        <v>199</v>
      </c>
      <c r="AO149" s="22" t="s">
        <v>200</v>
      </c>
    </row>
    <row r="150" spans="2:55" s="20" customFormat="1" ht="23.25" customHeight="1" x14ac:dyDescent="0.25">
      <c r="B150" s="41"/>
      <c r="D150" s="21" t="s">
        <v>79</v>
      </c>
      <c r="E150" s="22" t="s">
        <v>71</v>
      </c>
      <c r="F150" s="23" t="s">
        <v>83</v>
      </c>
      <c r="H150" s="22" t="s">
        <v>71</v>
      </c>
      <c r="I150" s="24"/>
      <c r="L150" s="41"/>
      <c r="AJ150" s="22" t="s">
        <v>79</v>
      </c>
      <c r="AK150" s="22" t="s">
        <v>199</v>
      </c>
      <c r="AL150" s="20" t="s">
        <v>84</v>
      </c>
      <c r="AM150" s="20" t="s">
        <v>202</v>
      </c>
      <c r="AN150" s="20" t="s">
        <v>199</v>
      </c>
      <c r="AO150" s="22" t="s">
        <v>200</v>
      </c>
    </row>
    <row r="151" spans="2:55" s="20" customFormat="1" ht="23.25" customHeight="1" x14ac:dyDescent="0.25">
      <c r="B151" s="41"/>
      <c r="D151" s="21" t="s">
        <v>79</v>
      </c>
      <c r="E151" s="22" t="s">
        <v>71</v>
      </c>
      <c r="F151" s="23" t="s">
        <v>48</v>
      </c>
      <c r="H151" s="22" t="s">
        <v>71</v>
      </c>
      <c r="I151" s="24"/>
      <c r="L151" s="41"/>
      <c r="AJ151" s="22" t="s">
        <v>79</v>
      </c>
      <c r="AK151" s="22" t="s">
        <v>199</v>
      </c>
      <c r="AL151" s="20" t="s">
        <v>84</v>
      </c>
      <c r="AM151" s="20" t="s">
        <v>202</v>
      </c>
      <c r="AN151" s="20" t="s">
        <v>199</v>
      </c>
      <c r="AO151" s="22" t="s">
        <v>200</v>
      </c>
    </row>
    <row r="152" spans="2:55" s="25" customFormat="1" ht="11.25" x14ac:dyDescent="0.25">
      <c r="B152" s="42"/>
      <c r="D152" s="21" t="s">
        <v>79</v>
      </c>
      <c r="E152" s="26" t="s">
        <v>71</v>
      </c>
      <c r="F152" s="27" t="s">
        <v>84</v>
      </c>
      <c r="H152" s="28">
        <v>1</v>
      </c>
      <c r="I152" s="29"/>
      <c r="L152" s="42"/>
      <c r="AJ152" s="26" t="s">
        <v>79</v>
      </c>
      <c r="AK152" s="26" t="s">
        <v>199</v>
      </c>
      <c r="AL152" s="25" t="s">
        <v>88</v>
      </c>
      <c r="AM152" s="25" t="s">
        <v>202</v>
      </c>
      <c r="AN152" s="25" t="s">
        <v>199</v>
      </c>
      <c r="AO152" s="26" t="s">
        <v>200</v>
      </c>
    </row>
    <row r="153" spans="2:55" s="30" customFormat="1" ht="11.25" x14ac:dyDescent="0.25">
      <c r="B153" s="43"/>
      <c r="D153" s="21" t="s">
        <v>79</v>
      </c>
      <c r="E153" s="31" t="s">
        <v>71</v>
      </c>
      <c r="F153" s="32" t="s">
        <v>85</v>
      </c>
      <c r="H153" s="33">
        <v>1</v>
      </c>
      <c r="I153" s="34"/>
      <c r="L153" s="43"/>
      <c r="AJ153" s="31" t="s">
        <v>79</v>
      </c>
      <c r="AK153" s="31" t="s">
        <v>199</v>
      </c>
      <c r="AL153" s="30" t="s">
        <v>198</v>
      </c>
      <c r="AM153" s="30" t="s">
        <v>202</v>
      </c>
      <c r="AN153" s="30" t="s">
        <v>84</v>
      </c>
      <c r="AO153" s="31" t="s">
        <v>200</v>
      </c>
    </row>
    <row r="154" spans="2:55" s="36" customFormat="1" ht="22.5" customHeight="1" x14ac:dyDescent="0.25">
      <c r="B154" s="37"/>
      <c r="C154" s="45" t="s">
        <v>122</v>
      </c>
      <c r="D154" s="13" t="s">
        <v>76</v>
      </c>
      <c r="E154" s="14" t="s">
        <v>123</v>
      </c>
      <c r="F154" s="15" t="s">
        <v>26</v>
      </c>
      <c r="G154" s="16" t="s">
        <v>2</v>
      </c>
      <c r="H154" s="17">
        <v>1</v>
      </c>
      <c r="I154" s="18"/>
      <c r="J154" s="19">
        <f>ROUND(I154*H154,2)</f>
        <v>0</v>
      </c>
      <c r="K154" s="15" t="s">
        <v>71</v>
      </c>
      <c r="L154" s="37"/>
      <c r="AH154" s="38" t="s">
        <v>198</v>
      </c>
      <c r="AJ154" s="38" t="s">
        <v>76</v>
      </c>
      <c r="AK154" s="38" t="s">
        <v>199</v>
      </c>
      <c r="AO154" s="39" t="s">
        <v>200</v>
      </c>
      <c r="AU154" s="40" t="e">
        <f>IF(#REF!="základní",J154,0)</f>
        <v>#REF!</v>
      </c>
      <c r="AV154" s="40" t="e">
        <f>IF(#REF!="snížená",J154,0)</f>
        <v>#REF!</v>
      </c>
      <c r="AW154" s="40" t="e">
        <f>IF(#REF!="zákl. přenesená",J154,0)</f>
        <v>#REF!</v>
      </c>
      <c r="AX154" s="40" t="e">
        <f>IF(#REF!="sníž. přenesená",J154,0)</f>
        <v>#REF!</v>
      </c>
      <c r="AY154" s="40" t="e">
        <f>IF(#REF!="nulová",J154,0)</f>
        <v>#REF!</v>
      </c>
      <c r="AZ154" s="39" t="s">
        <v>84</v>
      </c>
      <c r="BA154" s="40">
        <f>ROUND(I154*H154,2)</f>
        <v>0</v>
      </c>
      <c r="BB154" s="39" t="s">
        <v>198</v>
      </c>
      <c r="BC154" s="38" t="s">
        <v>215</v>
      </c>
    </row>
    <row r="155" spans="2:55" s="20" customFormat="1" ht="22.5" customHeight="1" x14ac:dyDescent="0.25">
      <c r="B155" s="41"/>
      <c r="D155" s="21" t="s">
        <v>79</v>
      </c>
      <c r="E155" s="22" t="s">
        <v>71</v>
      </c>
      <c r="F155" s="23" t="s">
        <v>80</v>
      </c>
      <c r="H155" s="22" t="s">
        <v>71</v>
      </c>
      <c r="I155" s="24"/>
      <c r="L155" s="41"/>
      <c r="AJ155" s="22" t="s">
        <v>79</v>
      </c>
      <c r="AK155" s="22" t="s">
        <v>199</v>
      </c>
      <c r="AL155" s="20" t="s">
        <v>84</v>
      </c>
      <c r="AM155" s="20" t="s">
        <v>202</v>
      </c>
      <c r="AN155" s="20" t="s">
        <v>199</v>
      </c>
      <c r="AO155" s="22" t="s">
        <v>200</v>
      </c>
    </row>
    <row r="156" spans="2:55" s="20" customFormat="1" ht="22.5" customHeight="1" x14ac:dyDescent="0.25">
      <c r="B156" s="41"/>
      <c r="D156" s="21" t="s">
        <v>79</v>
      </c>
      <c r="E156" s="22" t="s">
        <v>71</v>
      </c>
      <c r="F156" s="23" t="s">
        <v>81</v>
      </c>
      <c r="H156" s="22" t="s">
        <v>71</v>
      </c>
      <c r="I156" s="24"/>
      <c r="L156" s="41"/>
      <c r="AJ156" s="22" t="s">
        <v>79</v>
      </c>
      <c r="AK156" s="22" t="s">
        <v>199</v>
      </c>
      <c r="AL156" s="20" t="s">
        <v>84</v>
      </c>
      <c r="AM156" s="20" t="s">
        <v>202</v>
      </c>
      <c r="AN156" s="20" t="s">
        <v>199</v>
      </c>
      <c r="AO156" s="22" t="s">
        <v>200</v>
      </c>
    </row>
    <row r="157" spans="2:55" s="20" customFormat="1" ht="22.5" customHeight="1" x14ac:dyDescent="0.25">
      <c r="B157" s="41"/>
      <c r="D157" s="21" t="s">
        <v>79</v>
      </c>
      <c r="E157" s="22" t="s">
        <v>71</v>
      </c>
      <c r="F157" s="23" t="s">
        <v>82</v>
      </c>
      <c r="H157" s="22" t="s">
        <v>71</v>
      </c>
      <c r="I157" s="24"/>
      <c r="L157" s="41"/>
      <c r="AJ157" s="22" t="s">
        <v>79</v>
      </c>
      <c r="AK157" s="22" t="s">
        <v>199</v>
      </c>
      <c r="AL157" s="20" t="s">
        <v>84</v>
      </c>
      <c r="AM157" s="20" t="s">
        <v>202</v>
      </c>
      <c r="AN157" s="20" t="s">
        <v>199</v>
      </c>
      <c r="AO157" s="22" t="s">
        <v>200</v>
      </c>
    </row>
    <row r="158" spans="2:55" s="20" customFormat="1" ht="22.5" customHeight="1" x14ac:dyDescent="0.25">
      <c r="B158" s="41"/>
      <c r="D158" s="21" t="s">
        <v>79</v>
      </c>
      <c r="E158" s="22" t="s">
        <v>71</v>
      </c>
      <c r="F158" s="23" t="s">
        <v>83</v>
      </c>
      <c r="H158" s="22" t="s">
        <v>71</v>
      </c>
      <c r="I158" s="24"/>
      <c r="L158" s="41"/>
      <c r="AJ158" s="22" t="s">
        <v>79</v>
      </c>
      <c r="AK158" s="22" t="s">
        <v>199</v>
      </c>
      <c r="AL158" s="20" t="s">
        <v>84</v>
      </c>
      <c r="AM158" s="20" t="s">
        <v>202</v>
      </c>
      <c r="AN158" s="20" t="s">
        <v>199</v>
      </c>
      <c r="AO158" s="22" t="s">
        <v>200</v>
      </c>
    </row>
    <row r="159" spans="2:55" s="20" customFormat="1" ht="22.5" customHeight="1" x14ac:dyDescent="0.25">
      <c r="B159" s="41"/>
      <c r="D159" s="21" t="s">
        <v>79</v>
      </c>
      <c r="E159" s="22" t="s">
        <v>71</v>
      </c>
      <c r="F159" s="23" t="s">
        <v>27</v>
      </c>
      <c r="H159" s="22" t="s">
        <v>71</v>
      </c>
      <c r="I159" s="24"/>
      <c r="L159" s="41"/>
      <c r="AJ159" s="22" t="s">
        <v>79</v>
      </c>
      <c r="AK159" s="22" t="s">
        <v>199</v>
      </c>
      <c r="AL159" s="20" t="s">
        <v>84</v>
      </c>
      <c r="AM159" s="20" t="s">
        <v>202</v>
      </c>
      <c r="AN159" s="20" t="s">
        <v>199</v>
      </c>
      <c r="AO159" s="22" t="s">
        <v>200</v>
      </c>
    </row>
    <row r="160" spans="2:55" s="25" customFormat="1" ht="11.25" x14ac:dyDescent="0.25">
      <c r="B160" s="42"/>
      <c r="D160" s="21" t="s">
        <v>79</v>
      </c>
      <c r="E160" s="26" t="s">
        <v>71</v>
      </c>
      <c r="F160" s="27" t="s">
        <v>84</v>
      </c>
      <c r="H160" s="28">
        <v>1</v>
      </c>
      <c r="I160" s="29"/>
      <c r="L160" s="42"/>
      <c r="AJ160" s="26" t="s">
        <v>79</v>
      </c>
      <c r="AK160" s="26" t="s">
        <v>199</v>
      </c>
      <c r="AL160" s="25" t="s">
        <v>88</v>
      </c>
      <c r="AM160" s="25" t="s">
        <v>202</v>
      </c>
      <c r="AN160" s="25" t="s">
        <v>199</v>
      </c>
      <c r="AO160" s="26" t="s">
        <v>200</v>
      </c>
    </row>
    <row r="161" spans="2:55" s="30" customFormat="1" ht="11.25" x14ac:dyDescent="0.25">
      <c r="B161" s="43"/>
      <c r="D161" s="21" t="s">
        <v>79</v>
      </c>
      <c r="E161" s="31" t="s">
        <v>71</v>
      </c>
      <c r="F161" s="32" t="s">
        <v>85</v>
      </c>
      <c r="H161" s="33">
        <v>1</v>
      </c>
      <c r="I161" s="34"/>
      <c r="L161" s="43"/>
      <c r="AJ161" s="31" t="s">
        <v>79</v>
      </c>
      <c r="AK161" s="31" t="s">
        <v>199</v>
      </c>
      <c r="AL161" s="30" t="s">
        <v>198</v>
      </c>
      <c r="AM161" s="30" t="s">
        <v>202</v>
      </c>
      <c r="AN161" s="30" t="s">
        <v>84</v>
      </c>
      <c r="AO161" s="31" t="s">
        <v>200</v>
      </c>
    </row>
    <row r="162" spans="2:55" s="36" customFormat="1" ht="24" customHeight="1" x14ac:dyDescent="0.25">
      <c r="B162" s="37"/>
      <c r="C162" s="45" t="s">
        <v>124</v>
      </c>
      <c r="D162" s="13" t="s">
        <v>76</v>
      </c>
      <c r="E162" s="14" t="s">
        <v>125</v>
      </c>
      <c r="F162" s="15" t="s">
        <v>26</v>
      </c>
      <c r="G162" s="16" t="s">
        <v>2</v>
      </c>
      <c r="H162" s="17">
        <v>1</v>
      </c>
      <c r="I162" s="18"/>
      <c r="J162" s="19">
        <f>ROUND(I162*H162,2)</f>
        <v>0</v>
      </c>
      <c r="K162" s="15" t="s">
        <v>71</v>
      </c>
      <c r="L162" s="37"/>
      <c r="AH162" s="38" t="s">
        <v>198</v>
      </c>
      <c r="AJ162" s="38" t="s">
        <v>76</v>
      </c>
      <c r="AK162" s="38" t="s">
        <v>199</v>
      </c>
      <c r="AO162" s="39" t="s">
        <v>200</v>
      </c>
      <c r="AU162" s="40" t="e">
        <f>IF(#REF!="základní",J162,0)</f>
        <v>#REF!</v>
      </c>
      <c r="AV162" s="40" t="e">
        <f>IF(#REF!="snížená",J162,0)</f>
        <v>#REF!</v>
      </c>
      <c r="AW162" s="40" t="e">
        <f>IF(#REF!="zákl. přenesená",J162,0)</f>
        <v>#REF!</v>
      </c>
      <c r="AX162" s="40" t="e">
        <f>IF(#REF!="sníž. přenesená",J162,0)</f>
        <v>#REF!</v>
      </c>
      <c r="AY162" s="40" t="e">
        <f>IF(#REF!="nulová",J162,0)</f>
        <v>#REF!</v>
      </c>
      <c r="AZ162" s="39" t="s">
        <v>84</v>
      </c>
      <c r="BA162" s="40">
        <f>ROUND(I162*H162,2)</f>
        <v>0</v>
      </c>
      <c r="BB162" s="39" t="s">
        <v>198</v>
      </c>
      <c r="BC162" s="38" t="s">
        <v>216</v>
      </c>
    </row>
    <row r="163" spans="2:55" s="20" customFormat="1" ht="18" customHeight="1" x14ac:dyDescent="0.25">
      <c r="B163" s="41"/>
      <c r="D163" s="21" t="s">
        <v>79</v>
      </c>
      <c r="E163" s="22" t="s">
        <v>71</v>
      </c>
      <c r="F163" s="23" t="s">
        <v>126</v>
      </c>
      <c r="H163" s="22" t="s">
        <v>71</v>
      </c>
      <c r="I163" s="24"/>
      <c r="L163" s="41"/>
      <c r="AJ163" s="22" t="s">
        <v>79</v>
      </c>
      <c r="AK163" s="22" t="s">
        <v>199</v>
      </c>
      <c r="AL163" s="20" t="s">
        <v>84</v>
      </c>
      <c r="AM163" s="20" t="s">
        <v>202</v>
      </c>
      <c r="AN163" s="20" t="s">
        <v>199</v>
      </c>
      <c r="AO163" s="22" t="s">
        <v>200</v>
      </c>
    </row>
    <row r="164" spans="2:55" s="20" customFormat="1" ht="18" customHeight="1" x14ac:dyDescent="0.25">
      <c r="B164" s="41"/>
      <c r="D164" s="21" t="s">
        <v>79</v>
      </c>
      <c r="E164" s="22" t="s">
        <v>71</v>
      </c>
      <c r="F164" s="23" t="s">
        <v>127</v>
      </c>
      <c r="H164" s="22" t="s">
        <v>71</v>
      </c>
      <c r="I164" s="24"/>
      <c r="L164" s="41"/>
      <c r="AJ164" s="22" t="s">
        <v>79</v>
      </c>
      <c r="AK164" s="22" t="s">
        <v>199</v>
      </c>
      <c r="AL164" s="20" t="s">
        <v>84</v>
      </c>
      <c r="AM164" s="20" t="s">
        <v>202</v>
      </c>
      <c r="AN164" s="20" t="s">
        <v>199</v>
      </c>
      <c r="AO164" s="22" t="s">
        <v>200</v>
      </c>
    </row>
    <row r="165" spans="2:55" s="20" customFormat="1" ht="18" customHeight="1" x14ac:dyDescent="0.25">
      <c r="B165" s="41"/>
      <c r="D165" s="21" t="s">
        <v>79</v>
      </c>
      <c r="E165" s="22" t="s">
        <v>71</v>
      </c>
      <c r="F165" s="23" t="s">
        <v>128</v>
      </c>
      <c r="H165" s="22" t="s">
        <v>71</v>
      </c>
      <c r="I165" s="24"/>
      <c r="L165" s="41"/>
      <c r="AJ165" s="22" t="s">
        <v>79</v>
      </c>
      <c r="AK165" s="22" t="s">
        <v>199</v>
      </c>
      <c r="AL165" s="20" t="s">
        <v>84</v>
      </c>
      <c r="AM165" s="20" t="s">
        <v>202</v>
      </c>
      <c r="AN165" s="20" t="s">
        <v>199</v>
      </c>
      <c r="AO165" s="22" t="s">
        <v>200</v>
      </c>
    </row>
    <row r="166" spans="2:55" s="20" customFormat="1" ht="18" customHeight="1" x14ac:dyDescent="0.25">
      <c r="B166" s="41"/>
      <c r="D166" s="21" t="s">
        <v>79</v>
      </c>
      <c r="E166" s="22" t="s">
        <v>71</v>
      </c>
      <c r="F166" s="23" t="s">
        <v>129</v>
      </c>
      <c r="H166" s="22" t="s">
        <v>71</v>
      </c>
      <c r="I166" s="24"/>
      <c r="L166" s="41"/>
      <c r="AJ166" s="22" t="s">
        <v>79</v>
      </c>
      <c r="AK166" s="22" t="s">
        <v>199</v>
      </c>
      <c r="AL166" s="20" t="s">
        <v>84</v>
      </c>
      <c r="AM166" s="20" t="s">
        <v>202</v>
      </c>
      <c r="AN166" s="20" t="s">
        <v>199</v>
      </c>
      <c r="AO166" s="22" t="s">
        <v>200</v>
      </c>
    </row>
    <row r="167" spans="2:55" s="20" customFormat="1" ht="18" customHeight="1" x14ac:dyDescent="0.25">
      <c r="B167" s="41"/>
      <c r="D167" s="21" t="s">
        <v>79</v>
      </c>
      <c r="E167" s="22" t="s">
        <v>71</v>
      </c>
      <c r="F167" s="23" t="s">
        <v>130</v>
      </c>
      <c r="H167" s="22" t="s">
        <v>71</v>
      </c>
      <c r="I167" s="24"/>
      <c r="L167" s="41"/>
      <c r="AJ167" s="22" t="s">
        <v>79</v>
      </c>
      <c r="AK167" s="22" t="s">
        <v>199</v>
      </c>
      <c r="AL167" s="20" t="s">
        <v>84</v>
      </c>
      <c r="AM167" s="20" t="s">
        <v>202</v>
      </c>
      <c r="AN167" s="20" t="s">
        <v>199</v>
      </c>
      <c r="AO167" s="22" t="s">
        <v>200</v>
      </c>
    </row>
    <row r="168" spans="2:55" s="20" customFormat="1" ht="18" customHeight="1" x14ac:dyDescent="0.25">
      <c r="B168" s="41"/>
      <c r="D168" s="21" t="s">
        <v>79</v>
      </c>
      <c r="E168" s="22" t="s">
        <v>71</v>
      </c>
      <c r="F168" s="23" t="s">
        <v>131</v>
      </c>
      <c r="H168" s="22" t="s">
        <v>71</v>
      </c>
      <c r="I168" s="24"/>
      <c r="L168" s="41"/>
      <c r="AJ168" s="22" t="s">
        <v>79</v>
      </c>
      <c r="AK168" s="22" t="s">
        <v>199</v>
      </c>
      <c r="AL168" s="20" t="s">
        <v>84</v>
      </c>
      <c r="AM168" s="20" t="s">
        <v>202</v>
      </c>
      <c r="AN168" s="20" t="s">
        <v>199</v>
      </c>
      <c r="AO168" s="22" t="s">
        <v>200</v>
      </c>
    </row>
    <row r="169" spans="2:55" s="20" customFormat="1" ht="18" customHeight="1" x14ac:dyDescent="0.25">
      <c r="B169" s="41"/>
      <c r="D169" s="21" t="s">
        <v>79</v>
      </c>
      <c r="E169" s="22" t="s">
        <v>71</v>
      </c>
      <c r="F169" s="23" t="s">
        <v>132</v>
      </c>
      <c r="H169" s="22" t="s">
        <v>71</v>
      </c>
      <c r="I169" s="24"/>
      <c r="L169" s="41"/>
      <c r="AJ169" s="22" t="s">
        <v>79</v>
      </c>
      <c r="AK169" s="22" t="s">
        <v>199</v>
      </c>
      <c r="AL169" s="20" t="s">
        <v>84</v>
      </c>
      <c r="AM169" s="20" t="s">
        <v>202</v>
      </c>
      <c r="AN169" s="20" t="s">
        <v>199</v>
      </c>
      <c r="AO169" s="22" t="s">
        <v>200</v>
      </c>
    </row>
    <row r="170" spans="2:55" s="20" customFormat="1" ht="18" customHeight="1" x14ac:dyDescent="0.25">
      <c r="B170" s="41"/>
      <c r="D170" s="21" t="s">
        <v>79</v>
      </c>
      <c r="E170" s="22" t="s">
        <v>71</v>
      </c>
      <c r="F170" s="23" t="s">
        <v>133</v>
      </c>
      <c r="H170" s="22" t="s">
        <v>71</v>
      </c>
      <c r="I170" s="24"/>
      <c r="L170" s="41"/>
      <c r="AJ170" s="22" t="s">
        <v>79</v>
      </c>
      <c r="AK170" s="22" t="s">
        <v>199</v>
      </c>
      <c r="AL170" s="20" t="s">
        <v>84</v>
      </c>
      <c r="AM170" s="20" t="s">
        <v>202</v>
      </c>
      <c r="AN170" s="20" t="s">
        <v>199</v>
      </c>
      <c r="AO170" s="22" t="s">
        <v>200</v>
      </c>
    </row>
    <row r="171" spans="2:55" s="20" customFormat="1" ht="18" customHeight="1" x14ac:dyDescent="0.25">
      <c r="B171" s="41"/>
      <c r="D171" s="21" t="s">
        <v>79</v>
      </c>
      <c r="E171" s="22" t="s">
        <v>71</v>
      </c>
      <c r="F171" s="23" t="s">
        <v>134</v>
      </c>
      <c r="H171" s="22" t="s">
        <v>71</v>
      </c>
      <c r="I171" s="24"/>
      <c r="L171" s="41"/>
      <c r="AJ171" s="22" t="s">
        <v>79</v>
      </c>
      <c r="AK171" s="22" t="s">
        <v>199</v>
      </c>
      <c r="AL171" s="20" t="s">
        <v>84</v>
      </c>
      <c r="AM171" s="20" t="s">
        <v>202</v>
      </c>
      <c r="AN171" s="20" t="s">
        <v>199</v>
      </c>
      <c r="AO171" s="22" t="s">
        <v>200</v>
      </c>
    </row>
    <row r="172" spans="2:55" s="20" customFormat="1" ht="18" customHeight="1" x14ac:dyDescent="0.25">
      <c r="B172" s="41"/>
      <c r="D172" s="21" t="s">
        <v>79</v>
      </c>
      <c r="E172" s="22" t="s">
        <v>71</v>
      </c>
      <c r="F172" s="23" t="s">
        <v>135</v>
      </c>
      <c r="H172" s="22" t="s">
        <v>71</v>
      </c>
      <c r="I172" s="24"/>
      <c r="L172" s="41"/>
      <c r="AJ172" s="22" t="s">
        <v>79</v>
      </c>
      <c r="AK172" s="22" t="s">
        <v>199</v>
      </c>
      <c r="AL172" s="20" t="s">
        <v>84</v>
      </c>
      <c r="AM172" s="20" t="s">
        <v>202</v>
      </c>
      <c r="AN172" s="20" t="s">
        <v>199</v>
      </c>
      <c r="AO172" s="22" t="s">
        <v>200</v>
      </c>
    </row>
    <row r="173" spans="2:55" s="20" customFormat="1" ht="18" customHeight="1" x14ac:dyDescent="0.25">
      <c r="B173" s="41"/>
      <c r="D173" s="21" t="s">
        <v>79</v>
      </c>
      <c r="E173" s="22" t="s">
        <v>71</v>
      </c>
      <c r="F173" s="23" t="s">
        <v>136</v>
      </c>
      <c r="H173" s="22" t="s">
        <v>71</v>
      </c>
      <c r="I173" s="24"/>
      <c r="L173" s="41"/>
      <c r="AJ173" s="22" t="s">
        <v>79</v>
      </c>
      <c r="AK173" s="22" t="s">
        <v>199</v>
      </c>
      <c r="AL173" s="20" t="s">
        <v>84</v>
      </c>
      <c r="AM173" s="20" t="s">
        <v>202</v>
      </c>
      <c r="AN173" s="20" t="s">
        <v>199</v>
      </c>
      <c r="AO173" s="22" t="s">
        <v>200</v>
      </c>
    </row>
    <row r="174" spans="2:55" s="20" customFormat="1" ht="18" customHeight="1" x14ac:dyDescent="0.25">
      <c r="B174" s="41"/>
      <c r="D174" s="21" t="s">
        <v>79</v>
      </c>
      <c r="E174" s="22" t="s">
        <v>71</v>
      </c>
      <c r="F174" s="23" t="s">
        <v>137</v>
      </c>
      <c r="H174" s="22" t="s">
        <v>71</v>
      </c>
      <c r="I174" s="24"/>
      <c r="L174" s="41"/>
      <c r="AJ174" s="22" t="s">
        <v>79</v>
      </c>
      <c r="AK174" s="22" t="s">
        <v>199</v>
      </c>
      <c r="AL174" s="20" t="s">
        <v>84</v>
      </c>
      <c r="AM174" s="20" t="s">
        <v>202</v>
      </c>
      <c r="AN174" s="20" t="s">
        <v>199</v>
      </c>
      <c r="AO174" s="22" t="s">
        <v>200</v>
      </c>
    </row>
    <row r="175" spans="2:55" s="20" customFormat="1" ht="18" customHeight="1" x14ac:dyDescent="0.25">
      <c r="B175" s="41"/>
      <c r="D175" s="21" t="s">
        <v>79</v>
      </c>
      <c r="E175" s="22" t="s">
        <v>71</v>
      </c>
      <c r="F175" s="23" t="s">
        <v>25</v>
      </c>
      <c r="H175" s="22" t="s">
        <v>71</v>
      </c>
      <c r="I175" s="24"/>
      <c r="L175" s="41"/>
      <c r="AJ175" s="22" t="s">
        <v>79</v>
      </c>
      <c r="AK175" s="22" t="s">
        <v>199</v>
      </c>
      <c r="AL175" s="20" t="s">
        <v>84</v>
      </c>
      <c r="AM175" s="20" t="s">
        <v>202</v>
      </c>
      <c r="AN175" s="20" t="s">
        <v>199</v>
      </c>
      <c r="AO175" s="22" t="s">
        <v>200</v>
      </c>
    </row>
    <row r="176" spans="2:55" s="25" customFormat="1" ht="11.25" x14ac:dyDescent="0.25">
      <c r="B176" s="42"/>
      <c r="D176" s="21" t="s">
        <v>79</v>
      </c>
      <c r="E176" s="26" t="s">
        <v>71</v>
      </c>
      <c r="F176" s="27" t="s">
        <v>84</v>
      </c>
      <c r="H176" s="28">
        <v>1</v>
      </c>
      <c r="I176" s="29"/>
      <c r="L176" s="42"/>
      <c r="AJ176" s="26" t="s">
        <v>79</v>
      </c>
      <c r="AK176" s="26" t="s">
        <v>199</v>
      </c>
      <c r="AL176" s="25" t="s">
        <v>88</v>
      </c>
      <c r="AM176" s="25" t="s">
        <v>202</v>
      </c>
      <c r="AN176" s="25" t="s">
        <v>199</v>
      </c>
      <c r="AO176" s="26" t="s">
        <v>200</v>
      </c>
    </row>
    <row r="177" spans="2:55" s="30" customFormat="1" ht="11.25" x14ac:dyDescent="0.25">
      <c r="B177" s="43"/>
      <c r="D177" s="21" t="s">
        <v>79</v>
      </c>
      <c r="E177" s="31" t="s">
        <v>71</v>
      </c>
      <c r="F177" s="32" t="s">
        <v>85</v>
      </c>
      <c r="H177" s="33">
        <v>1</v>
      </c>
      <c r="I177" s="34"/>
      <c r="L177" s="43"/>
      <c r="AJ177" s="31" t="s">
        <v>79</v>
      </c>
      <c r="AK177" s="31" t="s">
        <v>199</v>
      </c>
      <c r="AL177" s="30" t="s">
        <v>198</v>
      </c>
      <c r="AM177" s="30" t="s">
        <v>202</v>
      </c>
      <c r="AN177" s="30" t="s">
        <v>84</v>
      </c>
      <c r="AO177" s="31" t="s">
        <v>200</v>
      </c>
    </row>
    <row r="178" spans="2:55" s="36" customFormat="1" ht="26.45" customHeight="1" x14ac:dyDescent="0.25">
      <c r="B178" s="37"/>
      <c r="C178" s="45" t="s">
        <v>138</v>
      </c>
      <c r="D178" s="13" t="s">
        <v>76</v>
      </c>
      <c r="E178" s="14" t="s">
        <v>139</v>
      </c>
      <c r="F178" s="15" t="s">
        <v>28</v>
      </c>
      <c r="G178" s="16" t="s">
        <v>2</v>
      </c>
      <c r="H178" s="17">
        <v>1</v>
      </c>
      <c r="I178" s="18"/>
      <c r="J178" s="19">
        <f>ROUND(I178*H178,2)</f>
        <v>0</v>
      </c>
      <c r="K178" s="15" t="s">
        <v>71</v>
      </c>
      <c r="L178" s="37"/>
      <c r="AH178" s="38" t="s">
        <v>198</v>
      </c>
      <c r="AJ178" s="38" t="s">
        <v>76</v>
      </c>
      <c r="AK178" s="38" t="s">
        <v>199</v>
      </c>
      <c r="AO178" s="39" t="s">
        <v>200</v>
      </c>
      <c r="AU178" s="40" t="e">
        <f>IF(#REF!="základní",J178,0)</f>
        <v>#REF!</v>
      </c>
      <c r="AV178" s="40" t="e">
        <f>IF(#REF!="snížená",J178,0)</f>
        <v>#REF!</v>
      </c>
      <c r="AW178" s="40" t="e">
        <f>IF(#REF!="zákl. přenesená",J178,0)</f>
        <v>#REF!</v>
      </c>
      <c r="AX178" s="40" t="e">
        <f>IF(#REF!="sníž. přenesená",J178,0)</f>
        <v>#REF!</v>
      </c>
      <c r="AY178" s="40" t="e">
        <f>IF(#REF!="nulová",J178,0)</f>
        <v>#REF!</v>
      </c>
      <c r="AZ178" s="39" t="s">
        <v>84</v>
      </c>
      <c r="BA178" s="40">
        <f>ROUND(I178*H178,2)</f>
        <v>0</v>
      </c>
      <c r="BB178" s="39" t="s">
        <v>198</v>
      </c>
      <c r="BC178" s="38" t="s">
        <v>217</v>
      </c>
    </row>
    <row r="179" spans="2:55" s="20" customFormat="1" ht="21" customHeight="1" x14ac:dyDescent="0.25">
      <c r="B179" s="41"/>
      <c r="D179" s="21" t="s">
        <v>79</v>
      </c>
      <c r="E179" s="22" t="s">
        <v>71</v>
      </c>
      <c r="F179" s="23" t="s">
        <v>80</v>
      </c>
      <c r="H179" s="22" t="s">
        <v>71</v>
      </c>
      <c r="I179" s="24"/>
      <c r="L179" s="41"/>
      <c r="AJ179" s="22" t="s">
        <v>79</v>
      </c>
      <c r="AK179" s="22" t="s">
        <v>199</v>
      </c>
      <c r="AL179" s="20" t="s">
        <v>84</v>
      </c>
      <c r="AM179" s="20" t="s">
        <v>202</v>
      </c>
      <c r="AN179" s="20" t="s">
        <v>199</v>
      </c>
      <c r="AO179" s="22" t="s">
        <v>200</v>
      </c>
    </row>
    <row r="180" spans="2:55" s="20" customFormat="1" ht="21" customHeight="1" x14ac:dyDescent="0.25">
      <c r="B180" s="41"/>
      <c r="D180" s="21" t="s">
        <v>79</v>
      </c>
      <c r="E180" s="22" t="s">
        <v>71</v>
      </c>
      <c r="F180" s="23" t="s">
        <v>81</v>
      </c>
      <c r="H180" s="22" t="s">
        <v>71</v>
      </c>
      <c r="I180" s="24"/>
      <c r="L180" s="41"/>
      <c r="AJ180" s="22" t="s">
        <v>79</v>
      </c>
      <c r="AK180" s="22" t="s">
        <v>199</v>
      </c>
      <c r="AL180" s="20" t="s">
        <v>84</v>
      </c>
      <c r="AM180" s="20" t="s">
        <v>202</v>
      </c>
      <c r="AN180" s="20" t="s">
        <v>199</v>
      </c>
      <c r="AO180" s="22" t="s">
        <v>200</v>
      </c>
    </row>
    <row r="181" spans="2:55" s="20" customFormat="1" ht="21" customHeight="1" x14ac:dyDescent="0.25">
      <c r="B181" s="41"/>
      <c r="D181" s="21" t="s">
        <v>79</v>
      </c>
      <c r="E181" s="22" t="s">
        <v>71</v>
      </c>
      <c r="F181" s="23" t="s">
        <v>82</v>
      </c>
      <c r="H181" s="22" t="s">
        <v>71</v>
      </c>
      <c r="I181" s="24"/>
      <c r="L181" s="41"/>
      <c r="AJ181" s="22" t="s">
        <v>79</v>
      </c>
      <c r="AK181" s="22" t="s">
        <v>199</v>
      </c>
      <c r="AL181" s="20" t="s">
        <v>84</v>
      </c>
      <c r="AM181" s="20" t="s">
        <v>202</v>
      </c>
      <c r="AN181" s="20" t="s">
        <v>199</v>
      </c>
      <c r="AO181" s="22" t="s">
        <v>200</v>
      </c>
    </row>
    <row r="182" spans="2:55" s="20" customFormat="1" ht="21" customHeight="1" x14ac:dyDescent="0.25">
      <c r="B182" s="41"/>
      <c r="D182" s="21" t="s">
        <v>79</v>
      </c>
      <c r="E182" s="22" t="s">
        <v>71</v>
      </c>
      <c r="F182" s="23" t="s">
        <v>83</v>
      </c>
      <c r="H182" s="22" t="s">
        <v>71</v>
      </c>
      <c r="I182" s="24"/>
      <c r="L182" s="41"/>
      <c r="AJ182" s="22" t="s">
        <v>79</v>
      </c>
      <c r="AK182" s="22" t="s">
        <v>199</v>
      </c>
      <c r="AL182" s="20" t="s">
        <v>84</v>
      </c>
      <c r="AM182" s="20" t="s">
        <v>202</v>
      </c>
      <c r="AN182" s="20" t="s">
        <v>199</v>
      </c>
      <c r="AO182" s="22" t="s">
        <v>200</v>
      </c>
    </row>
    <row r="183" spans="2:55" s="20" customFormat="1" ht="21" customHeight="1" x14ac:dyDescent="0.25">
      <c r="B183" s="41"/>
      <c r="D183" s="21" t="s">
        <v>79</v>
      </c>
      <c r="E183" s="22" t="s">
        <v>71</v>
      </c>
      <c r="F183" s="23" t="s">
        <v>29</v>
      </c>
      <c r="H183" s="22" t="s">
        <v>71</v>
      </c>
      <c r="I183" s="24"/>
      <c r="L183" s="41"/>
      <c r="AJ183" s="22" t="s">
        <v>79</v>
      </c>
      <c r="AK183" s="22" t="s">
        <v>199</v>
      </c>
      <c r="AL183" s="20" t="s">
        <v>84</v>
      </c>
      <c r="AM183" s="20" t="s">
        <v>202</v>
      </c>
      <c r="AN183" s="20" t="s">
        <v>199</v>
      </c>
      <c r="AO183" s="22" t="s">
        <v>200</v>
      </c>
    </row>
    <row r="184" spans="2:55" s="25" customFormat="1" ht="11.25" x14ac:dyDescent="0.25">
      <c r="B184" s="42"/>
      <c r="D184" s="21" t="s">
        <v>79</v>
      </c>
      <c r="E184" s="26" t="s">
        <v>71</v>
      </c>
      <c r="F184" s="27" t="s">
        <v>84</v>
      </c>
      <c r="H184" s="28">
        <v>1</v>
      </c>
      <c r="I184" s="29"/>
      <c r="L184" s="42"/>
      <c r="AJ184" s="26" t="s">
        <v>79</v>
      </c>
      <c r="AK184" s="26" t="s">
        <v>199</v>
      </c>
      <c r="AL184" s="25" t="s">
        <v>88</v>
      </c>
      <c r="AM184" s="25" t="s">
        <v>202</v>
      </c>
      <c r="AN184" s="25" t="s">
        <v>199</v>
      </c>
      <c r="AO184" s="26" t="s">
        <v>200</v>
      </c>
    </row>
    <row r="185" spans="2:55" s="30" customFormat="1" ht="11.25" x14ac:dyDescent="0.25">
      <c r="B185" s="43"/>
      <c r="D185" s="21" t="s">
        <v>79</v>
      </c>
      <c r="E185" s="31" t="s">
        <v>71</v>
      </c>
      <c r="F185" s="32" t="s">
        <v>85</v>
      </c>
      <c r="H185" s="33">
        <v>1</v>
      </c>
      <c r="I185" s="34"/>
      <c r="L185" s="43"/>
      <c r="AJ185" s="31" t="s">
        <v>79</v>
      </c>
      <c r="AK185" s="31" t="s">
        <v>199</v>
      </c>
      <c r="AL185" s="30" t="s">
        <v>198</v>
      </c>
      <c r="AM185" s="30" t="s">
        <v>202</v>
      </c>
      <c r="AN185" s="30" t="s">
        <v>84</v>
      </c>
      <c r="AO185" s="31" t="s">
        <v>200</v>
      </c>
    </row>
    <row r="186" spans="2:55" s="36" customFormat="1" ht="26.45" customHeight="1" x14ac:dyDescent="0.25">
      <c r="B186" s="37"/>
      <c r="C186" s="45" t="s">
        <v>140</v>
      </c>
      <c r="D186" s="13" t="s">
        <v>76</v>
      </c>
      <c r="E186" s="14" t="s">
        <v>141</v>
      </c>
      <c r="F186" s="15" t="s">
        <v>38</v>
      </c>
      <c r="G186" s="16" t="s">
        <v>2</v>
      </c>
      <c r="H186" s="17">
        <v>1</v>
      </c>
      <c r="I186" s="18"/>
      <c r="J186" s="19">
        <f>ROUND(I186*H186,2)</f>
        <v>0</v>
      </c>
      <c r="K186" s="15" t="s">
        <v>71</v>
      </c>
      <c r="L186" s="37"/>
      <c r="AH186" s="38" t="s">
        <v>198</v>
      </c>
      <c r="AJ186" s="38" t="s">
        <v>76</v>
      </c>
      <c r="AK186" s="38" t="s">
        <v>199</v>
      </c>
      <c r="AO186" s="39" t="s">
        <v>200</v>
      </c>
      <c r="AU186" s="40" t="e">
        <f>IF(#REF!="základní",J186,0)</f>
        <v>#REF!</v>
      </c>
      <c r="AV186" s="40" t="e">
        <f>IF(#REF!="snížená",J186,0)</f>
        <v>#REF!</v>
      </c>
      <c r="AW186" s="40" t="e">
        <f>IF(#REF!="zákl. přenesená",J186,0)</f>
        <v>#REF!</v>
      </c>
      <c r="AX186" s="40" t="e">
        <f>IF(#REF!="sníž. přenesená",J186,0)</f>
        <v>#REF!</v>
      </c>
      <c r="AY186" s="40" t="e">
        <f>IF(#REF!="nulová",J186,0)</f>
        <v>#REF!</v>
      </c>
      <c r="AZ186" s="39" t="s">
        <v>84</v>
      </c>
      <c r="BA186" s="40">
        <f>ROUND(I186*H186,2)</f>
        <v>0</v>
      </c>
      <c r="BB186" s="39" t="s">
        <v>198</v>
      </c>
      <c r="BC186" s="38" t="s">
        <v>218</v>
      </c>
    </row>
    <row r="187" spans="2:55" s="25" customFormat="1" ht="11.25" x14ac:dyDescent="0.25">
      <c r="B187" s="42"/>
      <c r="D187" s="21" t="s">
        <v>79</v>
      </c>
      <c r="E187" s="26" t="s">
        <v>71</v>
      </c>
      <c r="F187" s="27" t="s">
        <v>142</v>
      </c>
      <c r="H187" s="28">
        <v>0</v>
      </c>
      <c r="I187" s="29"/>
      <c r="L187" s="42"/>
      <c r="AJ187" s="26" t="s">
        <v>79</v>
      </c>
      <c r="AK187" s="26" t="s">
        <v>199</v>
      </c>
      <c r="AL187" s="25" t="s">
        <v>88</v>
      </c>
      <c r="AM187" s="25" t="s">
        <v>202</v>
      </c>
      <c r="AN187" s="25" t="s">
        <v>199</v>
      </c>
      <c r="AO187" s="26" t="s">
        <v>200</v>
      </c>
    </row>
    <row r="188" spans="2:55" s="20" customFormat="1" ht="20.25" customHeight="1" x14ac:dyDescent="0.25">
      <c r="B188" s="41"/>
      <c r="D188" s="21" t="s">
        <v>79</v>
      </c>
      <c r="E188" s="22" t="s">
        <v>71</v>
      </c>
      <c r="F188" s="23" t="s">
        <v>143</v>
      </c>
      <c r="H188" s="22" t="s">
        <v>71</v>
      </c>
      <c r="I188" s="24"/>
      <c r="L188" s="41"/>
      <c r="AJ188" s="22" t="s">
        <v>79</v>
      </c>
      <c r="AK188" s="22" t="s">
        <v>199</v>
      </c>
      <c r="AL188" s="20" t="s">
        <v>84</v>
      </c>
      <c r="AM188" s="20" t="s">
        <v>202</v>
      </c>
      <c r="AN188" s="20" t="s">
        <v>199</v>
      </c>
      <c r="AO188" s="22" t="s">
        <v>200</v>
      </c>
    </row>
    <row r="189" spans="2:55" s="20" customFormat="1" ht="20.25" customHeight="1" x14ac:dyDescent="0.25">
      <c r="B189" s="41"/>
      <c r="D189" s="21" t="s">
        <v>79</v>
      </c>
      <c r="E189" s="22" t="s">
        <v>71</v>
      </c>
      <c r="F189" s="23" t="s">
        <v>144</v>
      </c>
      <c r="H189" s="22" t="s">
        <v>71</v>
      </c>
      <c r="I189" s="24"/>
      <c r="L189" s="41"/>
      <c r="AJ189" s="22" t="s">
        <v>79</v>
      </c>
      <c r="AK189" s="22" t="s">
        <v>199</v>
      </c>
      <c r="AL189" s="20" t="s">
        <v>84</v>
      </c>
      <c r="AM189" s="20" t="s">
        <v>202</v>
      </c>
      <c r="AN189" s="20" t="s">
        <v>199</v>
      </c>
      <c r="AO189" s="22" t="s">
        <v>200</v>
      </c>
    </row>
    <row r="190" spans="2:55" s="20" customFormat="1" ht="20.25" customHeight="1" x14ac:dyDescent="0.25">
      <c r="B190" s="41"/>
      <c r="D190" s="21" t="s">
        <v>79</v>
      </c>
      <c r="E190" s="22" t="s">
        <v>71</v>
      </c>
      <c r="F190" s="23" t="s">
        <v>145</v>
      </c>
      <c r="H190" s="22" t="s">
        <v>71</v>
      </c>
      <c r="I190" s="24"/>
      <c r="L190" s="41"/>
      <c r="AJ190" s="22" t="s">
        <v>79</v>
      </c>
      <c r="AK190" s="22" t="s">
        <v>199</v>
      </c>
      <c r="AL190" s="20" t="s">
        <v>84</v>
      </c>
      <c r="AM190" s="20" t="s">
        <v>202</v>
      </c>
      <c r="AN190" s="20" t="s">
        <v>199</v>
      </c>
      <c r="AO190" s="22" t="s">
        <v>200</v>
      </c>
    </row>
    <row r="191" spans="2:55" s="20" customFormat="1" ht="20.25" customHeight="1" x14ac:dyDescent="0.25">
      <c r="B191" s="41"/>
      <c r="D191" s="21" t="s">
        <v>79</v>
      </c>
      <c r="E191" s="22" t="s">
        <v>71</v>
      </c>
      <c r="F191" s="23" t="s">
        <v>146</v>
      </c>
      <c r="H191" s="22" t="s">
        <v>71</v>
      </c>
      <c r="I191" s="24"/>
      <c r="L191" s="41"/>
      <c r="AJ191" s="22" t="s">
        <v>79</v>
      </c>
      <c r="AK191" s="22" t="s">
        <v>199</v>
      </c>
      <c r="AL191" s="20" t="s">
        <v>84</v>
      </c>
      <c r="AM191" s="20" t="s">
        <v>202</v>
      </c>
      <c r="AN191" s="20" t="s">
        <v>199</v>
      </c>
      <c r="AO191" s="22" t="s">
        <v>200</v>
      </c>
    </row>
    <row r="192" spans="2:55" s="20" customFormat="1" ht="20.25" customHeight="1" x14ac:dyDescent="0.25">
      <c r="B192" s="41"/>
      <c r="D192" s="21" t="s">
        <v>79</v>
      </c>
      <c r="E192" s="22" t="s">
        <v>71</v>
      </c>
      <c r="F192" s="23" t="s">
        <v>147</v>
      </c>
      <c r="H192" s="22" t="s">
        <v>71</v>
      </c>
      <c r="I192" s="24"/>
      <c r="L192" s="41"/>
      <c r="AJ192" s="22" t="s">
        <v>79</v>
      </c>
      <c r="AK192" s="22" t="s">
        <v>199</v>
      </c>
      <c r="AL192" s="20" t="s">
        <v>84</v>
      </c>
      <c r="AM192" s="20" t="s">
        <v>202</v>
      </c>
      <c r="AN192" s="20" t="s">
        <v>199</v>
      </c>
      <c r="AO192" s="22" t="s">
        <v>200</v>
      </c>
    </row>
    <row r="193" spans="2:55" s="20" customFormat="1" ht="20.25" customHeight="1" x14ac:dyDescent="0.25">
      <c r="B193" s="41"/>
      <c r="D193" s="21" t="s">
        <v>79</v>
      </c>
      <c r="E193" s="22" t="s">
        <v>71</v>
      </c>
      <c r="F193" s="23" t="s">
        <v>148</v>
      </c>
      <c r="H193" s="22" t="s">
        <v>71</v>
      </c>
      <c r="I193" s="24"/>
      <c r="L193" s="41"/>
      <c r="AJ193" s="22" t="s">
        <v>79</v>
      </c>
      <c r="AK193" s="22" t="s">
        <v>199</v>
      </c>
      <c r="AL193" s="20" t="s">
        <v>84</v>
      </c>
      <c r="AM193" s="20" t="s">
        <v>202</v>
      </c>
      <c r="AN193" s="20" t="s">
        <v>199</v>
      </c>
      <c r="AO193" s="22" t="s">
        <v>200</v>
      </c>
    </row>
    <row r="194" spans="2:55" s="20" customFormat="1" ht="20.25" customHeight="1" x14ac:dyDescent="0.25">
      <c r="B194" s="41"/>
      <c r="D194" s="21" t="s">
        <v>79</v>
      </c>
      <c r="E194" s="22" t="s">
        <v>71</v>
      </c>
      <c r="F194" s="23" t="s">
        <v>39</v>
      </c>
      <c r="H194" s="22" t="s">
        <v>71</v>
      </c>
      <c r="I194" s="24"/>
      <c r="L194" s="41"/>
      <c r="AJ194" s="22" t="s">
        <v>79</v>
      </c>
      <c r="AK194" s="22" t="s">
        <v>199</v>
      </c>
      <c r="AL194" s="20" t="s">
        <v>84</v>
      </c>
      <c r="AM194" s="20" t="s">
        <v>202</v>
      </c>
      <c r="AN194" s="20" t="s">
        <v>199</v>
      </c>
      <c r="AO194" s="22" t="s">
        <v>200</v>
      </c>
    </row>
    <row r="195" spans="2:55" s="25" customFormat="1" ht="11.25" x14ac:dyDescent="0.25">
      <c r="B195" s="42"/>
      <c r="D195" s="21" t="s">
        <v>79</v>
      </c>
      <c r="E195" s="26" t="s">
        <v>71</v>
      </c>
      <c r="F195" s="27" t="s">
        <v>84</v>
      </c>
      <c r="H195" s="28">
        <v>1</v>
      </c>
      <c r="I195" s="29"/>
      <c r="L195" s="42"/>
      <c r="AJ195" s="26" t="s">
        <v>79</v>
      </c>
      <c r="AK195" s="26" t="s">
        <v>199</v>
      </c>
      <c r="AL195" s="25" t="s">
        <v>88</v>
      </c>
      <c r="AM195" s="25" t="s">
        <v>202</v>
      </c>
      <c r="AN195" s="25" t="s">
        <v>199</v>
      </c>
      <c r="AO195" s="26" t="s">
        <v>200</v>
      </c>
    </row>
    <row r="196" spans="2:55" s="30" customFormat="1" ht="11.25" x14ac:dyDescent="0.25">
      <c r="B196" s="43"/>
      <c r="D196" s="21" t="s">
        <v>79</v>
      </c>
      <c r="E196" s="31" t="s">
        <v>71</v>
      </c>
      <c r="F196" s="32" t="s">
        <v>85</v>
      </c>
      <c r="H196" s="33">
        <v>1</v>
      </c>
      <c r="I196" s="34"/>
      <c r="L196" s="43"/>
      <c r="AJ196" s="31" t="s">
        <v>79</v>
      </c>
      <c r="AK196" s="31" t="s">
        <v>199</v>
      </c>
      <c r="AL196" s="30" t="s">
        <v>198</v>
      </c>
      <c r="AM196" s="30" t="s">
        <v>202</v>
      </c>
      <c r="AN196" s="30" t="s">
        <v>84</v>
      </c>
      <c r="AO196" s="31" t="s">
        <v>200</v>
      </c>
    </row>
    <row r="197" spans="2:55" s="36" customFormat="1" ht="26.45" customHeight="1" x14ac:dyDescent="0.25">
      <c r="B197" s="37"/>
      <c r="C197" s="45" t="s">
        <v>149</v>
      </c>
      <c r="D197" s="13" t="s">
        <v>76</v>
      </c>
      <c r="E197" s="14" t="s">
        <v>150</v>
      </c>
      <c r="F197" s="15" t="s">
        <v>20</v>
      </c>
      <c r="G197" s="16" t="s">
        <v>2</v>
      </c>
      <c r="H197" s="17">
        <v>1</v>
      </c>
      <c r="I197" s="18"/>
      <c r="J197" s="19">
        <f>ROUND(I197*H197,2)</f>
        <v>0</v>
      </c>
      <c r="K197" s="15" t="s">
        <v>71</v>
      </c>
      <c r="L197" s="37"/>
      <c r="AH197" s="38" t="s">
        <v>198</v>
      </c>
      <c r="AJ197" s="38" t="s">
        <v>76</v>
      </c>
      <c r="AK197" s="38" t="s">
        <v>199</v>
      </c>
      <c r="AO197" s="39" t="s">
        <v>200</v>
      </c>
      <c r="AU197" s="40" t="e">
        <f>IF(#REF!="základní",J197,0)</f>
        <v>#REF!</v>
      </c>
      <c r="AV197" s="40" t="e">
        <f>IF(#REF!="snížená",J197,0)</f>
        <v>#REF!</v>
      </c>
      <c r="AW197" s="40" t="e">
        <f>IF(#REF!="zákl. přenesená",J197,0)</f>
        <v>#REF!</v>
      </c>
      <c r="AX197" s="40" t="e">
        <f>IF(#REF!="sníž. přenesená",J197,0)</f>
        <v>#REF!</v>
      </c>
      <c r="AY197" s="40" t="e">
        <f>IF(#REF!="nulová",J197,0)</f>
        <v>#REF!</v>
      </c>
      <c r="AZ197" s="39" t="s">
        <v>84</v>
      </c>
      <c r="BA197" s="40">
        <f>ROUND(I197*H197,2)</f>
        <v>0</v>
      </c>
      <c r="BB197" s="39" t="s">
        <v>198</v>
      </c>
      <c r="BC197" s="38" t="s">
        <v>219</v>
      </c>
    </row>
    <row r="198" spans="2:55" s="20" customFormat="1" ht="25.5" customHeight="1" x14ac:dyDescent="0.25">
      <c r="B198" s="41"/>
      <c r="D198" s="21" t="s">
        <v>79</v>
      </c>
      <c r="E198" s="22" t="s">
        <v>71</v>
      </c>
      <c r="F198" s="23" t="s">
        <v>105</v>
      </c>
      <c r="H198" s="22" t="s">
        <v>71</v>
      </c>
      <c r="I198" s="24"/>
      <c r="L198" s="41"/>
      <c r="AJ198" s="22" t="s">
        <v>79</v>
      </c>
      <c r="AK198" s="22" t="s">
        <v>199</v>
      </c>
      <c r="AL198" s="20" t="s">
        <v>84</v>
      </c>
      <c r="AM198" s="20" t="s">
        <v>202</v>
      </c>
      <c r="AN198" s="20" t="s">
        <v>199</v>
      </c>
      <c r="AO198" s="22" t="s">
        <v>200</v>
      </c>
    </row>
    <row r="199" spans="2:55" s="20" customFormat="1" ht="25.5" customHeight="1" x14ac:dyDescent="0.25">
      <c r="B199" s="41"/>
      <c r="D199" s="21" t="s">
        <v>79</v>
      </c>
      <c r="E199" s="22" t="s">
        <v>71</v>
      </c>
      <c r="F199" s="23" t="s">
        <v>143</v>
      </c>
      <c r="H199" s="22" t="s">
        <v>71</v>
      </c>
      <c r="I199" s="24"/>
      <c r="L199" s="41"/>
      <c r="AJ199" s="22" t="s">
        <v>79</v>
      </c>
      <c r="AK199" s="22" t="s">
        <v>199</v>
      </c>
      <c r="AL199" s="20" t="s">
        <v>84</v>
      </c>
      <c r="AM199" s="20" t="s">
        <v>202</v>
      </c>
      <c r="AN199" s="20" t="s">
        <v>199</v>
      </c>
      <c r="AO199" s="22" t="s">
        <v>200</v>
      </c>
    </row>
    <row r="200" spans="2:55" s="20" customFormat="1" ht="25.5" customHeight="1" x14ac:dyDescent="0.25">
      <c r="B200" s="41"/>
      <c r="D200" s="21" t="s">
        <v>79</v>
      </c>
      <c r="E200" s="22" t="s">
        <v>71</v>
      </c>
      <c r="F200" s="23" t="s">
        <v>144</v>
      </c>
      <c r="H200" s="22" t="s">
        <v>71</v>
      </c>
      <c r="I200" s="24"/>
      <c r="L200" s="41"/>
      <c r="AJ200" s="22" t="s">
        <v>79</v>
      </c>
      <c r="AK200" s="22" t="s">
        <v>199</v>
      </c>
      <c r="AL200" s="20" t="s">
        <v>84</v>
      </c>
      <c r="AM200" s="20" t="s">
        <v>202</v>
      </c>
      <c r="AN200" s="20" t="s">
        <v>199</v>
      </c>
      <c r="AO200" s="22" t="s">
        <v>200</v>
      </c>
    </row>
    <row r="201" spans="2:55" s="20" customFormat="1" ht="25.5" customHeight="1" x14ac:dyDescent="0.25">
      <c r="B201" s="41"/>
      <c r="D201" s="21" t="s">
        <v>79</v>
      </c>
      <c r="E201" s="22" t="s">
        <v>71</v>
      </c>
      <c r="F201" s="23" t="s">
        <v>151</v>
      </c>
      <c r="H201" s="22" t="s">
        <v>71</v>
      </c>
      <c r="I201" s="24"/>
      <c r="L201" s="41"/>
      <c r="AJ201" s="22" t="s">
        <v>79</v>
      </c>
      <c r="AK201" s="22" t="s">
        <v>199</v>
      </c>
      <c r="AL201" s="20" t="s">
        <v>84</v>
      </c>
      <c r="AM201" s="20" t="s">
        <v>202</v>
      </c>
      <c r="AN201" s="20" t="s">
        <v>199</v>
      </c>
      <c r="AO201" s="22" t="s">
        <v>200</v>
      </c>
    </row>
    <row r="202" spans="2:55" s="20" customFormat="1" ht="25.5" customHeight="1" x14ac:dyDescent="0.25">
      <c r="B202" s="41"/>
      <c r="D202" s="21" t="s">
        <v>79</v>
      </c>
      <c r="E202" s="22" t="s">
        <v>71</v>
      </c>
      <c r="F202" s="23" t="s">
        <v>146</v>
      </c>
      <c r="H202" s="22" t="s">
        <v>71</v>
      </c>
      <c r="I202" s="24"/>
      <c r="L202" s="41"/>
      <c r="AJ202" s="22" t="s">
        <v>79</v>
      </c>
      <c r="AK202" s="22" t="s">
        <v>199</v>
      </c>
      <c r="AL202" s="20" t="s">
        <v>84</v>
      </c>
      <c r="AM202" s="20" t="s">
        <v>202</v>
      </c>
      <c r="AN202" s="20" t="s">
        <v>199</v>
      </c>
      <c r="AO202" s="22" t="s">
        <v>200</v>
      </c>
    </row>
    <row r="203" spans="2:55" s="20" customFormat="1" ht="25.5" customHeight="1" x14ac:dyDescent="0.25">
      <c r="B203" s="41"/>
      <c r="D203" s="21" t="s">
        <v>79</v>
      </c>
      <c r="E203" s="22" t="s">
        <v>71</v>
      </c>
      <c r="F203" s="23" t="s">
        <v>152</v>
      </c>
      <c r="H203" s="22" t="s">
        <v>71</v>
      </c>
      <c r="I203" s="24"/>
      <c r="L203" s="41"/>
      <c r="AJ203" s="22" t="s">
        <v>79</v>
      </c>
      <c r="AK203" s="22" t="s">
        <v>199</v>
      </c>
      <c r="AL203" s="20" t="s">
        <v>84</v>
      </c>
      <c r="AM203" s="20" t="s">
        <v>202</v>
      </c>
      <c r="AN203" s="20" t="s">
        <v>199</v>
      </c>
      <c r="AO203" s="22" t="s">
        <v>200</v>
      </c>
    </row>
    <row r="204" spans="2:55" s="20" customFormat="1" ht="25.5" customHeight="1" x14ac:dyDescent="0.25">
      <c r="B204" s="41"/>
      <c r="D204" s="21" t="s">
        <v>79</v>
      </c>
      <c r="E204" s="22" t="s">
        <v>71</v>
      </c>
      <c r="F204" s="23" t="s">
        <v>153</v>
      </c>
      <c r="H204" s="22" t="s">
        <v>71</v>
      </c>
      <c r="I204" s="24"/>
      <c r="L204" s="41"/>
      <c r="AJ204" s="22" t="s">
        <v>79</v>
      </c>
      <c r="AK204" s="22" t="s">
        <v>199</v>
      </c>
      <c r="AL204" s="20" t="s">
        <v>84</v>
      </c>
      <c r="AM204" s="20" t="s">
        <v>202</v>
      </c>
      <c r="AN204" s="20" t="s">
        <v>199</v>
      </c>
      <c r="AO204" s="22" t="s">
        <v>200</v>
      </c>
    </row>
    <row r="205" spans="2:55" s="20" customFormat="1" ht="11.25" x14ac:dyDescent="0.25">
      <c r="B205" s="41"/>
      <c r="D205" s="21" t="s">
        <v>79</v>
      </c>
      <c r="E205" s="22" t="s">
        <v>71</v>
      </c>
      <c r="F205" s="23" t="s">
        <v>11</v>
      </c>
      <c r="H205" s="22" t="s">
        <v>71</v>
      </c>
      <c r="I205" s="24"/>
      <c r="L205" s="41"/>
      <c r="AJ205" s="22" t="s">
        <v>79</v>
      </c>
      <c r="AK205" s="22" t="s">
        <v>199</v>
      </c>
      <c r="AL205" s="20" t="s">
        <v>84</v>
      </c>
      <c r="AM205" s="20" t="s">
        <v>202</v>
      </c>
      <c r="AN205" s="20" t="s">
        <v>199</v>
      </c>
      <c r="AO205" s="22" t="s">
        <v>200</v>
      </c>
    </row>
    <row r="206" spans="2:55" s="25" customFormat="1" ht="11.25" x14ac:dyDescent="0.25">
      <c r="B206" s="42"/>
      <c r="D206" s="21" t="s">
        <v>79</v>
      </c>
      <c r="E206" s="26" t="s">
        <v>71</v>
      </c>
      <c r="F206" s="27" t="s">
        <v>84</v>
      </c>
      <c r="H206" s="28">
        <v>1</v>
      </c>
      <c r="I206" s="29"/>
      <c r="L206" s="42"/>
      <c r="AJ206" s="26" t="s">
        <v>79</v>
      </c>
      <c r="AK206" s="26" t="s">
        <v>199</v>
      </c>
      <c r="AL206" s="25" t="s">
        <v>88</v>
      </c>
      <c r="AM206" s="25" t="s">
        <v>202</v>
      </c>
      <c r="AN206" s="25" t="s">
        <v>199</v>
      </c>
      <c r="AO206" s="26" t="s">
        <v>200</v>
      </c>
    </row>
    <row r="207" spans="2:55" s="30" customFormat="1" ht="11.25" x14ac:dyDescent="0.25">
      <c r="B207" s="43"/>
      <c r="D207" s="21" t="s">
        <v>79</v>
      </c>
      <c r="E207" s="31" t="s">
        <v>71</v>
      </c>
      <c r="F207" s="32" t="s">
        <v>85</v>
      </c>
      <c r="H207" s="33">
        <v>1</v>
      </c>
      <c r="I207" s="34"/>
      <c r="L207" s="43"/>
      <c r="AJ207" s="31" t="s">
        <v>79</v>
      </c>
      <c r="AK207" s="31" t="s">
        <v>199</v>
      </c>
      <c r="AL207" s="30" t="s">
        <v>198</v>
      </c>
      <c r="AM207" s="30" t="s">
        <v>202</v>
      </c>
      <c r="AN207" s="30" t="s">
        <v>84</v>
      </c>
      <c r="AO207" s="31" t="s">
        <v>200</v>
      </c>
    </row>
    <row r="208" spans="2:55" s="36" customFormat="1" ht="26.45" customHeight="1" x14ac:dyDescent="0.25">
      <c r="B208" s="37"/>
      <c r="C208" s="13" t="s">
        <v>154</v>
      </c>
      <c r="D208" s="13" t="s">
        <v>76</v>
      </c>
      <c r="E208" s="14" t="s">
        <v>155</v>
      </c>
      <c r="F208" s="15" t="s">
        <v>34</v>
      </c>
      <c r="G208" s="16" t="s">
        <v>2</v>
      </c>
      <c r="H208" s="17">
        <v>1</v>
      </c>
      <c r="I208" s="18"/>
      <c r="J208" s="19">
        <f>ROUND(I208*H208,2)</f>
        <v>0</v>
      </c>
      <c r="K208" s="15" t="s">
        <v>71</v>
      </c>
      <c r="L208" s="37"/>
      <c r="AH208" s="38" t="s">
        <v>198</v>
      </c>
      <c r="AJ208" s="38" t="s">
        <v>76</v>
      </c>
      <c r="AK208" s="38" t="s">
        <v>199</v>
      </c>
      <c r="AO208" s="39" t="s">
        <v>200</v>
      </c>
      <c r="AU208" s="40" t="e">
        <f>IF(#REF!="základní",J208,0)</f>
        <v>#REF!</v>
      </c>
      <c r="AV208" s="40" t="e">
        <f>IF(#REF!="snížená",J208,0)</f>
        <v>#REF!</v>
      </c>
      <c r="AW208" s="40" t="e">
        <f>IF(#REF!="zákl. přenesená",J208,0)</f>
        <v>#REF!</v>
      </c>
      <c r="AX208" s="40" t="e">
        <f>IF(#REF!="sníž. přenesená",J208,0)</f>
        <v>#REF!</v>
      </c>
      <c r="AY208" s="40" t="e">
        <f>IF(#REF!="nulová",J208,0)</f>
        <v>#REF!</v>
      </c>
      <c r="AZ208" s="39" t="s">
        <v>84</v>
      </c>
      <c r="BA208" s="40">
        <f>ROUND(I208*H208,2)</f>
        <v>0</v>
      </c>
      <c r="BB208" s="39" t="s">
        <v>198</v>
      </c>
      <c r="BC208" s="38" t="s">
        <v>220</v>
      </c>
    </row>
    <row r="209" spans="2:55" s="20" customFormat="1" ht="19.5" customHeight="1" x14ac:dyDescent="0.25">
      <c r="B209" s="41"/>
      <c r="D209" s="21" t="s">
        <v>79</v>
      </c>
      <c r="E209" s="22" t="s">
        <v>71</v>
      </c>
      <c r="F209" s="23" t="s">
        <v>156</v>
      </c>
      <c r="H209" s="22" t="s">
        <v>71</v>
      </c>
      <c r="I209" s="24"/>
      <c r="L209" s="41"/>
      <c r="AJ209" s="22" t="s">
        <v>79</v>
      </c>
      <c r="AK209" s="22" t="s">
        <v>199</v>
      </c>
      <c r="AL209" s="20" t="s">
        <v>84</v>
      </c>
      <c r="AM209" s="20" t="s">
        <v>202</v>
      </c>
      <c r="AN209" s="20" t="s">
        <v>199</v>
      </c>
      <c r="AO209" s="22" t="s">
        <v>200</v>
      </c>
    </row>
    <row r="210" spans="2:55" s="20" customFormat="1" ht="11.25" x14ac:dyDescent="0.25">
      <c r="B210" s="41"/>
      <c r="D210" s="21" t="s">
        <v>79</v>
      </c>
      <c r="E210" s="22" t="s">
        <v>71</v>
      </c>
      <c r="F210" s="23" t="s">
        <v>35</v>
      </c>
      <c r="H210" s="22" t="s">
        <v>71</v>
      </c>
      <c r="I210" s="24"/>
      <c r="L210" s="41"/>
      <c r="AJ210" s="22" t="s">
        <v>79</v>
      </c>
      <c r="AK210" s="22" t="s">
        <v>199</v>
      </c>
      <c r="AL210" s="20" t="s">
        <v>84</v>
      </c>
      <c r="AM210" s="20" t="s">
        <v>202</v>
      </c>
      <c r="AN210" s="20" t="s">
        <v>199</v>
      </c>
      <c r="AO210" s="22" t="s">
        <v>200</v>
      </c>
    </row>
    <row r="211" spans="2:55" s="25" customFormat="1" ht="11.25" x14ac:dyDescent="0.25">
      <c r="B211" s="42"/>
      <c r="D211" s="21" t="s">
        <v>79</v>
      </c>
      <c r="E211" s="26" t="s">
        <v>71</v>
      </c>
      <c r="F211" s="27" t="s">
        <v>84</v>
      </c>
      <c r="H211" s="28">
        <v>1</v>
      </c>
      <c r="I211" s="29"/>
      <c r="L211" s="42"/>
      <c r="AJ211" s="26" t="s">
        <v>79</v>
      </c>
      <c r="AK211" s="26" t="s">
        <v>199</v>
      </c>
      <c r="AL211" s="25" t="s">
        <v>88</v>
      </c>
      <c r="AM211" s="25" t="s">
        <v>202</v>
      </c>
      <c r="AN211" s="25" t="s">
        <v>199</v>
      </c>
      <c r="AO211" s="26" t="s">
        <v>200</v>
      </c>
    </row>
    <row r="212" spans="2:55" s="30" customFormat="1" ht="11.25" x14ac:dyDescent="0.25">
      <c r="B212" s="43"/>
      <c r="D212" s="21" t="s">
        <v>79</v>
      </c>
      <c r="E212" s="31" t="s">
        <v>71</v>
      </c>
      <c r="F212" s="32" t="s">
        <v>85</v>
      </c>
      <c r="H212" s="33">
        <v>1</v>
      </c>
      <c r="I212" s="34"/>
      <c r="L212" s="43"/>
      <c r="AJ212" s="31" t="s">
        <v>79</v>
      </c>
      <c r="AK212" s="31" t="s">
        <v>199</v>
      </c>
      <c r="AL212" s="30" t="s">
        <v>198</v>
      </c>
      <c r="AM212" s="30" t="s">
        <v>202</v>
      </c>
      <c r="AN212" s="30" t="s">
        <v>84</v>
      </c>
      <c r="AO212" s="31" t="s">
        <v>200</v>
      </c>
    </row>
    <row r="213" spans="2:55" s="36" customFormat="1" ht="24" customHeight="1" x14ac:dyDescent="0.25">
      <c r="B213" s="37"/>
      <c r="C213" s="13" t="s">
        <v>157</v>
      </c>
      <c r="D213" s="13" t="s">
        <v>76</v>
      </c>
      <c r="E213" s="14" t="s">
        <v>49</v>
      </c>
      <c r="F213" s="15" t="s">
        <v>3</v>
      </c>
      <c r="G213" s="16" t="s">
        <v>2</v>
      </c>
      <c r="H213" s="17">
        <v>1</v>
      </c>
      <c r="I213" s="18"/>
      <c r="J213" s="19">
        <f>ROUND(I213*H213,2)</f>
        <v>0</v>
      </c>
      <c r="K213" s="15" t="s">
        <v>71</v>
      </c>
      <c r="L213" s="37"/>
      <c r="AH213" s="38" t="s">
        <v>198</v>
      </c>
      <c r="AJ213" s="38" t="s">
        <v>76</v>
      </c>
      <c r="AK213" s="38" t="s">
        <v>199</v>
      </c>
      <c r="AO213" s="39" t="s">
        <v>200</v>
      </c>
      <c r="AU213" s="40" t="e">
        <f>IF(#REF!="základní",J213,0)</f>
        <v>#REF!</v>
      </c>
      <c r="AV213" s="40" t="e">
        <f>IF(#REF!="snížená",J213,0)</f>
        <v>#REF!</v>
      </c>
      <c r="AW213" s="40" t="e">
        <f>IF(#REF!="zákl. přenesená",J213,0)</f>
        <v>#REF!</v>
      </c>
      <c r="AX213" s="40" t="e">
        <f>IF(#REF!="sníž. přenesená",J213,0)</f>
        <v>#REF!</v>
      </c>
      <c r="AY213" s="40" t="e">
        <f>IF(#REF!="nulová",J213,0)</f>
        <v>#REF!</v>
      </c>
      <c r="AZ213" s="39" t="s">
        <v>84</v>
      </c>
      <c r="BA213" s="40">
        <f>ROUND(I213*H213,2)</f>
        <v>0</v>
      </c>
      <c r="BB213" s="39" t="s">
        <v>198</v>
      </c>
      <c r="BC213" s="38" t="s">
        <v>221</v>
      </c>
    </row>
    <row r="214" spans="2:55" s="20" customFormat="1" ht="28.5" customHeight="1" x14ac:dyDescent="0.25">
      <c r="B214" s="41"/>
      <c r="D214" s="21" t="s">
        <v>79</v>
      </c>
      <c r="E214" s="22" t="s">
        <v>71</v>
      </c>
      <c r="F214" s="23" t="s">
        <v>156</v>
      </c>
      <c r="H214" s="22" t="s">
        <v>71</v>
      </c>
      <c r="I214" s="24"/>
      <c r="L214" s="41"/>
      <c r="AJ214" s="22" t="s">
        <v>79</v>
      </c>
      <c r="AK214" s="22" t="s">
        <v>199</v>
      </c>
      <c r="AL214" s="20" t="s">
        <v>84</v>
      </c>
      <c r="AM214" s="20" t="s">
        <v>202</v>
      </c>
      <c r="AN214" s="20" t="s">
        <v>199</v>
      </c>
      <c r="AO214" s="22" t="s">
        <v>200</v>
      </c>
    </row>
    <row r="215" spans="2:55" s="20" customFormat="1" ht="11.25" x14ac:dyDescent="0.25">
      <c r="B215" s="41"/>
      <c r="D215" s="21" t="s">
        <v>79</v>
      </c>
      <c r="E215" s="22" t="s">
        <v>71</v>
      </c>
      <c r="F215" s="23" t="s">
        <v>21</v>
      </c>
      <c r="H215" s="22" t="s">
        <v>71</v>
      </c>
      <c r="I215" s="24"/>
      <c r="L215" s="41"/>
      <c r="AJ215" s="22" t="s">
        <v>79</v>
      </c>
      <c r="AK215" s="22" t="s">
        <v>199</v>
      </c>
      <c r="AL215" s="20" t="s">
        <v>84</v>
      </c>
      <c r="AM215" s="20" t="s">
        <v>202</v>
      </c>
      <c r="AN215" s="20" t="s">
        <v>199</v>
      </c>
      <c r="AO215" s="22" t="s">
        <v>200</v>
      </c>
    </row>
    <row r="216" spans="2:55" s="25" customFormat="1" ht="11.25" x14ac:dyDescent="0.25">
      <c r="B216" s="42"/>
      <c r="D216" s="21" t="s">
        <v>79</v>
      </c>
      <c r="E216" s="26" t="s">
        <v>71</v>
      </c>
      <c r="F216" s="27" t="s">
        <v>84</v>
      </c>
      <c r="H216" s="28">
        <v>1</v>
      </c>
      <c r="I216" s="29"/>
      <c r="L216" s="42"/>
      <c r="AJ216" s="26" t="s">
        <v>79</v>
      </c>
      <c r="AK216" s="26" t="s">
        <v>199</v>
      </c>
      <c r="AL216" s="25" t="s">
        <v>88</v>
      </c>
      <c r="AM216" s="25" t="s">
        <v>202</v>
      </c>
      <c r="AN216" s="25" t="s">
        <v>199</v>
      </c>
      <c r="AO216" s="26" t="s">
        <v>200</v>
      </c>
    </row>
    <row r="217" spans="2:55" s="30" customFormat="1" ht="11.25" x14ac:dyDescent="0.25">
      <c r="B217" s="43"/>
      <c r="D217" s="21" t="s">
        <v>79</v>
      </c>
      <c r="E217" s="31" t="s">
        <v>71</v>
      </c>
      <c r="F217" s="32" t="s">
        <v>85</v>
      </c>
      <c r="H217" s="33">
        <v>1</v>
      </c>
      <c r="I217" s="34"/>
      <c r="L217" s="43"/>
      <c r="AJ217" s="31" t="s">
        <v>79</v>
      </c>
      <c r="AK217" s="31" t="s">
        <v>199</v>
      </c>
      <c r="AL217" s="30" t="s">
        <v>198</v>
      </c>
      <c r="AM217" s="30" t="s">
        <v>202</v>
      </c>
      <c r="AN217" s="30" t="s">
        <v>84</v>
      </c>
      <c r="AO217" s="31" t="s">
        <v>200</v>
      </c>
    </row>
    <row r="218" spans="2:55" s="36" customFormat="1" ht="24" customHeight="1" x14ac:dyDescent="0.25">
      <c r="B218" s="37"/>
      <c r="C218" s="13" t="s">
        <v>158</v>
      </c>
      <c r="D218" s="13" t="s">
        <v>76</v>
      </c>
      <c r="E218" s="14" t="s">
        <v>159</v>
      </c>
      <c r="F218" s="15" t="s">
        <v>3</v>
      </c>
      <c r="G218" s="16" t="s">
        <v>2</v>
      </c>
      <c r="H218" s="17">
        <v>1</v>
      </c>
      <c r="I218" s="18"/>
      <c r="J218" s="19">
        <f>ROUND(I218*H218,2)</f>
        <v>0</v>
      </c>
      <c r="K218" s="15" t="s">
        <v>71</v>
      </c>
      <c r="L218" s="37"/>
      <c r="AH218" s="38" t="s">
        <v>198</v>
      </c>
      <c r="AJ218" s="38" t="s">
        <v>76</v>
      </c>
      <c r="AK218" s="38" t="s">
        <v>199</v>
      </c>
      <c r="AO218" s="39" t="s">
        <v>200</v>
      </c>
      <c r="AU218" s="40" t="e">
        <f>IF(#REF!="základní",J218,0)</f>
        <v>#REF!</v>
      </c>
      <c r="AV218" s="40" t="e">
        <f>IF(#REF!="snížená",J218,0)</f>
        <v>#REF!</v>
      </c>
      <c r="AW218" s="40" t="e">
        <f>IF(#REF!="zákl. přenesená",J218,0)</f>
        <v>#REF!</v>
      </c>
      <c r="AX218" s="40" t="e">
        <f>IF(#REF!="sníž. přenesená",J218,0)</f>
        <v>#REF!</v>
      </c>
      <c r="AY218" s="40" t="e">
        <f>IF(#REF!="nulová",J218,0)</f>
        <v>#REF!</v>
      </c>
      <c r="AZ218" s="39" t="s">
        <v>84</v>
      </c>
      <c r="BA218" s="40">
        <f>ROUND(I218*H218,2)</f>
        <v>0</v>
      </c>
      <c r="BB218" s="39" t="s">
        <v>198</v>
      </c>
      <c r="BC218" s="38" t="s">
        <v>222</v>
      </c>
    </row>
    <row r="219" spans="2:55" s="20" customFormat="1" ht="18.75" customHeight="1" x14ac:dyDescent="0.25">
      <c r="B219" s="41"/>
      <c r="D219" s="21" t="s">
        <v>79</v>
      </c>
      <c r="E219" s="22" t="s">
        <v>71</v>
      </c>
      <c r="F219" s="23" t="s">
        <v>156</v>
      </c>
      <c r="H219" s="22" t="s">
        <v>71</v>
      </c>
      <c r="I219" s="24"/>
      <c r="L219" s="41"/>
      <c r="AJ219" s="22" t="s">
        <v>79</v>
      </c>
      <c r="AK219" s="22" t="s">
        <v>199</v>
      </c>
      <c r="AL219" s="20" t="s">
        <v>84</v>
      </c>
      <c r="AM219" s="20" t="s">
        <v>202</v>
      </c>
      <c r="AN219" s="20" t="s">
        <v>199</v>
      </c>
      <c r="AO219" s="22" t="s">
        <v>200</v>
      </c>
    </row>
    <row r="220" spans="2:55" s="20" customFormat="1" ht="11.25" x14ac:dyDescent="0.25">
      <c r="B220" s="41"/>
      <c r="D220" s="21" t="s">
        <v>79</v>
      </c>
      <c r="E220" s="22" t="s">
        <v>71</v>
      </c>
      <c r="F220" s="23" t="s">
        <v>22</v>
      </c>
      <c r="H220" s="22" t="s">
        <v>71</v>
      </c>
      <c r="I220" s="24"/>
      <c r="L220" s="41"/>
      <c r="AJ220" s="22" t="s">
        <v>79</v>
      </c>
      <c r="AK220" s="22" t="s">
        <v>199</v>
      </c>
      <c r="AL220" s="20" t="s">
        <v>84</v>
      </c>
      <c r="AM220" s="20" t="s">
        <v>202</v>
      </c>
      <c r="AN220" s="20" t="s">
        <v>199</v>
      </c>
      <c r="AO220" s="22" t="s">
        <v>200</v>
      </c>
    </row>
    <row r="221" spans="2:55" s="25" customFormat="1" ht="11.25" x14ac:dyDescent="0.25">
      <c r="B221" s="42"/>
      <c r="D221" s="21" t="s">
        <v>79</v>
      </c>
      <c r="E221" s="26" t="s">
        <v>71</v>
      </c>
      <c r="F221" s="27" t="s">
        <v>84</v>
      </c>
      <c r="H221" s="28">
        <v>1</v>
      </c>
      <c r="I221" s="29"/>
      <c r="L221" s="42"/>
      <c r="AJ221" s="26" t="s">
        <v>79</v>
      </c>
      <c r="AK221" s="26" t="s">
        <v>199</v>
      </c>
      <c r="AL221" s="25" t="s">
        <v>88</v>
      </c>
      <c r="AM221" s="25" t="s">
        <v>202</v>
      </c>
      <c r="AN221" s="25" t="s">
        <v>199</v>
      </c>
      <c r="AO221" s="26" t="s">
        <v>200</v>
      </c>
    </row>
    <row r="222" spans="2:55" s="30" customFormat="1" ht="11.25" x14ac:dyDescent="0.25">
      <c r="B222" s="43"/>
      <c r="D222" s="21" t="s">
        <v>79</v>
      </c>
      <c r="E222" s="31" t="s">
        <v>71</v>
      </c>
      <c r="F222" s="32" t="s">
        <v>85</v>
      </c>
      <c r="H222" s="33">
        <v>1</v>
      </c>
      <c r="I222" s="34"/>
      <c r="L222" s="43"/>
      <c r="AJ222" s="31" t="s">
        <v>79</v>
      </c>
      <c r="AK222" s="31" t="s">
        <v>199</v>
      </c>
      <c r="AL222" s="30" t="s">
        <v>198</v>
      </c>
      <c r="AM222" s="30" t="s">
        <v>202</v>
      </c>
      <c r="AN222" s="30" t="s">
        <v>84</v>
      </c>
      <c r="AO222" s="31" t="s">
        <v>200</v>
      </c>
    </row>
    <row r="223" spans="2:55" s="36" customFormat="1" ht="24" customHeight="1" x14ac:dyDescent="0.25">
      <c r="B223" s="37"/>
      <c r="C223" s="13" t="s">
        <v>160</v>
      </c>
      <c r="D223" s="13" t="s">
        <v>76</v>
      </c>
      <c r="E223" s="14" t="s">
        <v>161</v>
      </c>
      <c r="F223" s="15" t="s">
        <v>3</v>
      </c>
      <c r="G223" s="16" t="s">
        <v>2</v>
      </c>
      <c r="H223" s="17">
        <v>2</v>
      </c>
      <c r="I223" s="18"/>
      <c r="J223" s="19">
        <f>ROUND(I223*H223,2)</f>
        <v>0</v>
      </c>
      <c r="K223" s="15" t="s">
        <v>71</v>
      </c>
      <c r="L223" s="37"/>
      <c r="AH223" s="38" t="s">
        <v>198</v>
      </c>
      <c r="AJ223" s="38" t="s">
        <v>76</v>
      </c>
      <c r="AK223" s="38" t="s">
        <v>199</v>
      </c>
      <c r="AO223" s="39" t="s">
        <v>200</v>
      </c>
      <c r="AU223" s="40" t="e">
        <f>IF(#REF!="základní",J223,0)</f>
        <v>#REF!</v>
      </c>
      <c r="AV223" s="40" t="e">
        <f>IF(#REF!="snížená",J223,0)</f>
        <v>#REF!</v>
      </c>
      <c r="AW223" s="40" t="e">
        <f>IF(#REF!="zákl. přenesená",J223,0)</f>
        <v>#REF!</v>
      </c>
      <c r="AX223" s="40" t="e">
        <f>IF(#REF!="sníž. přenesená",J223,0)</f>
        <v>#REF!</v>
      </c>
      <c r="AY223" s="40" t="e">
        <f>IF(#REF!="nulová",J223,0)</f>
        <v>#REF!</v>
      </c>
      <c r="AZ223" s="39" t="s">
        <v>84</v>
      </c>
      <c r="BA223" s="40">
        <f>ROUND(I223*H223,2)</f>
        <v>0</v>
      </c>
      <c r="BB223" s="39" t="s">
        <v>198</v>
      </c>
      <c r="BC223" s="38" t="s">
        <v>223</v>
      </c>
    </row>
    <row r="224" spans="2:55" s="20" customFormat="1" ht="23.25" customHeight="1" x14ac:dyDescent="0.25">
      <c r="B224" s="41"/>
      <c r="D224" s="21" t="s">
        <v>79</v>
      </c>
      <c r="E224" s="22" t="s">
        <v>71</v>
      </c>
      <c r="F224" s="23" t="s">
        <v>162</v>
      </c>
      <c r="H224" s="22" t="s">
        <v>71</v>
      </c>
      <c r="I224" s="24"/>
      <c r="L224" s="41"/>
      <c r="AJ224" s="22" t="s">
        <v>79</v>
      </c>
      <c r="AK224" s="22" t="s">
        <v>199</v>
      </c>
      <c r="AL224" s="20" t="s">
        <v>84</v>
      </c>
      <c r="AM224" s="20" t="s">
        <v>202</v>
      </c>
      <c r="AN224" s="20" t="s">
        <v>199</v>
      </c>
      <c r="AO224" s="22" t="s">
        <v>200</v>
      </c>
    </row>
    <row r="225" spans="2:55" s="20" customFormat="1" ht="11.25" x14ac:dyDescent="0.25">
      <c r="B225" s="41"/>
      <c r="D225" s="21" t="s">
        <v>79</v>
      </c>
      <c r="E225" s="22" t="s">
        <v>71</v>
      </c>
      <c r="F225" s="23" t="s">
        <v>14</v>
      </c>
      <c r="H225" s="22" t="s">
        <v>71</v>
      </c>
      <c r="I225" s="24"/>
      <c r="L225" s="41"/>
      <c r="AJ225" s="22" t="s">
        <v>79</v>
      </c>
      <c r="AK225" s="22" t="s">
        <v>199</v>
      </c>
      <c r="AL225" s="20" t="s">
        <v>84</v>
      </c>
      <c r="AM225" s="20" t="s">
        <v>202</v>
      </c>
      <c r="AN225" s="20" t="s">
        <v>199</v>
      </c>
      <c r="AO225" s="22" t="s">
        <v>200</v>
      </c>
    </row>
    <row r="226" spans="2:55" s="25" customFormat="1" ht="11.25" x14ac:dyDescent="0.25">
      <c r="B226" s="42"/>
      <c r="D226" s="21" t="s">
        <v>79</v>
      </c>
      <c r="E226" s="26" t="s">
        <v>71</v>
      </c>
      <c r="F226" s="27" t="s">
        <v>88</v>
      </c>
      <c r="H226" s="28">
        <v>2</v>
      </c>
      <c r="I226" s="29"/>
      <c r="L226" s="42"/>
      <c r="AJ226" s="26" t="s">
        <v>79</v>
      </c>
      <c r="AK226" s="26" t="s">
        <v>199</v>
      </c>
      <c r="AL226" s="25" t="s">
        <v>88</v>
      </c>
      <c r="AM226" s="25" t="s">
        <v>202</v>
      </c>
      <c r="AN226" s="25" t="s">
        <v>199</v>
      </c>
      <c r="AO226" s="26" t="s">
        <v>200</v>
      </c>
    </row>
    <row r="227" spans="2:55" s="30" customFormat="1" ht="11.25" x14ac:dyDescent="0.25">
      <c r="B227" s="43"/>
      <c r="D227" s="21" t="s">
        <v>79</v>
      </c>
      <c r="E227" s="31" t="s">
        <v>71</v>
      </c>
      <c r="F227" s="32" t="s">
        <v>85</v>
      </c>
      <c r="H227" s="33">
        <v>2</v>
      </c>
      <c r="I227" s="34"/>
      <c r="L227" s="43"/>
      <c r="AJ227" s="31" t="s">
        <v>79</v>
      </c>
      <c r="AK227" s="31" t="s">
        <v>199</v>
      </c>
      <c r="AL227" s="30" t="s">
        <v>198</v>
      </c>
      <c r="AM227" s="30" t="s">
        <v>202</v>
      </c>
      <c r="AN227" s="30" t="s">
        <v>84</v>
      </c>
      <c r="AO227" s="31" t="s">
        <v>200</v>
      </c>
    </row>
    <row r="228" spans="2:55" s="36" customFormat="1" ht="24" customHeight="1" x14ac:dyDescent="0.25">
      <c r="B228" s="37"/>
      <c r="C228" s="13" t="s">
        <v>163</v>
      </c>
      <c r="D228" s="13" t="s">
        <v>76</v>
      </c>
      <c r="E228" s="14" t="s">
        <v>164</v>
      </c>
      <c r="F228" s="15" t="s">
        <v>3</v>
      </c>
      <c r="G228" s="16" t="s">
        <v>2</v>
      </c>
      <c r="H228" s="17">
        <v>1</v>
      </c>
      <c r="I228" s="18"/>
      <c r="J228" s="19">
        <f>ROUND(I228*H228,2)</f>
        <v>0</v>
      </c>
      <c r="K228" s="15" t="s">
        <v>71</v>
      </c>
      <c r="L228" s="37"/>
      <c r="AH228" s="38" t="s">
        <v>198</v>
      </c>
      <c r="AJ228" s="38" t="s">
        <v>76</v>
      </c>
      <c r="AK228" s="38" t="s">
        <v>199</v>
      </c>
      <c r="AO228" s="39" t="s">
        <v>200</v>
      </c>
      <c r="AU228" s="40" t="e">
        <f>IF(#REF!="základní",J228,0)</f>
        <v>#REF!</v>
      </c>
      <c r="AV228" s="40" t="e">
        <f>IF(#REF!="snížená",J228,0)</f>
        <v>#REF!</v>
      </c>
      <c r="AW228" s="40" t="e">
        <f>IF(#REF!="zákl. přenesená",J228,0)</f>
        <v>#REF!</v>
      </c>
      <c r="AX228" s="40" t="e">
        <f>IF(#REF!="sníž. přenesená",J228,0)</f>
        <v>#REF!</v>
      </c>
      <c r="AY228" s="40" t="e">
        <f>IF(#REF!="nulová",J228,0)</f>
        <v>#REF!</v>
      </c>
      <c r="AZ228" s="39" t="s">
        <v>84</v>
      </c>
      <c r="BA228" s="40">
        <f>ROUND(I228*H228,2)</f>
        <v>0</v>
      </c>
      <c r="BB228" s="39" t="s">
        <v>198</v>
      </c>
      <c r="BC228" s="38" t="s">
        <v>224</v>
      </c>
    </row>
    <row r="229" spans="2:55" s="20" customFormat="1" ht="23.25" customHeight="1" x14ac:dyDescent="0.25">
      <c r="B229" s="41"/>
      <c r="D229" s="21" t="s">
        <v>79</v>
      </c>
      <c r="E229" s="22" t="s">
        <v>71</v>
      </c>
      <c r="F229" s="23" t="s">
        <v>156</v>
      </c>
      <c r="H229" s="22" t="s">
        <v>71</v>
      </c>
      <c r="I229" s="24"/>
      <c r="L229" s="41"/>
      <c r="AJ229" s="22" t="s">
        <v>79</v>
      </c>
      <c r="AK229" s="22" t="s">
        <v>199</v>
      </c>
      <c r="AL229" s="20" t="s">
        <v>84</v>
      </c>
      <c r="AM229" s="20" t="s">
        <v>202</v>
      </c>
      <c r="AN229" s="20" t="s">
        <v>199</v>
      </c>
      <c r="AO229" s="22" t="s">
        <v>200</v>
      </c>
    </row>
    <row r="230" spans="2:55" s="20" customFormat="1" ht="11.25" x14ac:dyDescent="0.25">
      <c r="B230" s="41"/>
      <c r="D230" s="21" t="s">
        <v>79</v>
      </c>
      <c r="E230" s="22" t="s">
        <v>71</v>
      </c>
      <c r="F230" s="23" t="s">
        <v>5</v>
      </c>
      <c r="H230" s="22" t="s">
        <v>71</v>
      </c>
      <c r="I230" s="24"/>
      <c r="L230" s="41"/>
      <c r="AJ230" s="22" t="s">
        <v>79</v>
      </c>
      <c r="AK230" s="22" t="s">
        <v>199</v>
      </c>
      <c r="AL230" s="20" t="s">
        <v>84</v>
      </c>
      <c r="AM230" s="20" t="s">
        <v>202</v>
      </c>
      <c r="AN230" s="20" t="s">
        <v>199</v>
      </c>
      <c r="AO230" s="22" t="s">
        <v>200</v>
      </c>
    </row>
    <row r="231" spans="2:55" s="25" customFormat="1" ht="11.25" x14ac:dyDescent="0.25">
      <c r="B231" s="42"/>
      <c r="D231" s="21" t="s">
        <v>79</v>
      </c>
      <c r="E231" s="26" t="s">
        <v>71</v>
      </c>
      <c r="F231" s="27" t="s">
        <v>84</v>
      </c>
      <c r="H231" s="28">
        <v>1</v>
      </c>
      <c r="I231" s="29"/>
      <c r="L231" s="42"/>
      <c r="AJ231" s="26" t="s">
        <v>79</v>
      </c>
      <c r="AK231" s="26" t="s">
        <v>199</v>
      </c>
      <c r="AL231" s="25" t="s">
        <v>88</v>
      </c>
      <c r="AM231" s="25" t="s">
        <v>202</v>
      </c>
      <c r="AN231" s="25" t="s">
        <v>199</v>
      </c>
      <c r="AO231" s="26" t="s">
        <v>200</v>
      </c>
    </row>
    <row r="232" spans="2:55" s="30" customFormat="1" ht="11.25" x14ac:dyDescent="0.25">
      <c r="B232" s="43"/>
      <c r="D232" s="21" t="s">
        <v>79</v>
      </c>
      <c r="E232" s="31" t="s">
        <v>71</v>
      </c>
      <c r="F232" s="32" t="s">
        <v>85</v>
      </c>
      <c r="H232" s="33">
        <v>1</v>
      </c>
      <c r="I232" s="34"/>
      <c r="L232" s="43"/>
      <c r="AJ232" s="31" t="s">
        <v>79</v>
      </c>
      <c r="AK232" s="31" t="s">
        <v>199</v>
      </c>
      <c r="AL232" s="30" t="s">
        <v>198</v>
      </c>
      <c r="AM232" s="30" t="s">
        <v>202</v>
      </c>
      <c r="AN232" s="30" t="s">
        <v>84</v>
      </c>
      <c r="AO232" s="31" t="s">
        <v>200</v>
      </c>
    </row>
    <row r="233" spans="2:55" s="36" customFormat="1" ht="24" customHeight="1" x14ac:dyDescent="0.25">
      <c r="B233" s="37"/>
      <c r="C233" s="13" t="s">
        <v>165</v>
      </c>
      <c r="D233" s="13" t="s">
        <v>76</v>
      </c>
      <c r="E233" s="14" t="s">
        <v>166</v>
      </c>
      <c r="F233" s="15" t="s">
        <v>3</v>
      </c>
      <c r="G233" s="16" t="s">
        <v>2</v>
      </c>
      <c r="H233" s="17">
        <v>1</v>
      </c>
      <c r="I233" s="18"/>
      <c r="J233" s="19">
        <f>ROUND(I233*H233,2)</f>
        <v>0</v>
      </c>
      <c r="K233" s="15" t="s">
        <v>71</v>
      </c>
      <c r="L233" s="37"/>
      <c r="AH233" s="38" t="s">
        <v>198</v>
      </c>
      <c r="AJ233" s="38" t="s">
        <v>76</v>
      </c>
      <c r="AK233" s="38" t="s">
        <v>199</v>
      </c>
      <c r="AO233" s="39" t="s">
        <v>200</v>
      </c>
      <c r="AU233" s="40" t="e">
        <f>IF(#REF!="základní",J233,0)</f>
        <v>#REF!</v>
      </c>
      <c r="AV233" s="40" t="e">
        <f>IF(#REF!="snížená",J233,0)</f>
        <v>#REF!</v>
      </c>
      <c r="AW233" s="40" t="e">
        <f>IF(#REF!="zákl. přenesená",J233,0)</f>
        <v>#REF!</v>
      </c>
      <c r="AX233" s="40" t="e">
        <f>IF(#REF!="sníž. přenesená",J233,0)</f>
        <v>#REF!</v>
      </c>
      <c r="AY233" s="40" t="e">
        <f>IF(#REF!="nulová",J233,0)</f>
        <v>#REF!</v>
      </c>
      <c r="AZ233" s="39" t="s">
        <v>84</v>
      </c>
      <c r="BA233" s="40">
        <f>ROUND(I233*H233,2)</f>
        <v>0</v>
      </c>
      <c r="BB233" s="39" t="s">
        <v>198</v>
      </c>
      <c r="BC233" s="38" t="s">
        <v>225</v>
      </c>
    </row>
    <row r="234" spans="2:55" s="20" customFormat="1" ht="27" customHeight="1" x14ac:dyDescent="0.25">
      <c r="B234" s="41"/>
      <c r="D234" s="21" t="s">
        <v>79</v>
      </c>
      <c r="E234" s="22" t="s">
        <v>71</v>
      </c>
      <c r="F234" s="23" t="s">
        <v>156</v>
      </c>
      <c r="H234" s="22" t="s">
        <v>71</v>
      </c>
      <c r="I234" s="24"/>
      <c r="L234" s="41"/>
      <c r="AJ234" s="22" t="s">
        <v>79</v>
      </c>
      <c r="AK234" s="22" t="s">
        <v>199</v>
      </c>
      <c r="AL234" s="20" t="s">
        <v>84</v>
      </c>
      <c r="AM234" s="20" t="s">
        <v>202</v>
      </c>
      <c r="AN234" s="20" t="s">
        <v>199</v>
      </c>
      <c r="AO234" s="22" t="s">
        <v>200</v>
      </c>
    </row>
    <row r="235" spans="2:55" s="20" customFormat="1" ht="11.25" x14ac:dyDescent="0.25">
      <c r="B235" s="41"/>
      <c r="D235" s="21" t="s">
        <v>79</v>
      </c>
      <c r="E235" s="22" t="s">
        <v>71</v>
      </c>
      <c r="F235" s="23" t="s">
        <v>4</v>
      </c>
      <c r="H235" s="22" t="s">
        <v>71</v>
      </c>
      <c r="I235" s="24"/>
      <c r="L235" s="41"/>
      <c r="AJ235" s="22" t="s">
        <v>79</v>
      </c>
      <c r="AK235" s="22" t="s">
        <v>199</v>
      </c>
      <c r="AL235" s="20" t="s">
        <v>84</v>
      </c>
      <c r="AM235" s="20" t="s">
        <v>202</v>
      </c>
      <c r="AN235" s="20" t="s">
        <v>199</v>
      </c>
      <c r="AO235" s="22" t="s">
        <v>200</v>
      </c>
    </row>
    <row r="236" spans="2:55" s="25" customFormat="1" ht="11.25" x14ac:dyDescent="0.25">
      <c r="B236" s="42"/>
      <c r="D236" s="21" t="s">
        <v>79</v>
      </c>
      <c r="E236" s="26" t="s">
        <v>71</v>
      </c>
      <c r="F236" s="27" t="s">
        <v>84</v>
      </c>
      <c r="H236" s="28">
        <v>1</v>
      </c>
      <c r="I236" s="29"/>
      <c r="L236" s="42"/>
      <c r="AJ236" s="26" t="s">
        <v>79</v>
      </c>
      <c r="AK236" s="26" t="s">
        <v>199</v>
      </c>
      <c r="AL236" s="25" t="s">
        <v>88</v>
      </c>
      <c r="AM236" s="25" t="s">
        <v>202</v>
      </c>
      <c r="AN236" s="25" t="s">
        <v>199</v>
      </c>
      <c r="AO236" s="26" t="s">
        <v>200</v>
      </c>
    </row>
    <row r="237" spans="2:55" s="30" customFormat="1" ht="11.25" x14ac:dyDescent="0.25">
      <c r="B237" s="43"/>
      <c r="D237" s="21" t="s">
        <v>79</v>
      </c>
      <c r="E237" s="31" t="s">
        <v>71</v>
      </c>
      <c r="F237" s="32" t="s">
        <v>85</v>
      </c>
      <c r="H237" s="33">
        <v>1</v>
      </c>
      <c r="I237" s="34"/>
      <c r="L237" s="43"/>
      <c r="AJ237" s="31" t="s">
        <v>79</v>
      </c>
      <c r="AK237" s="31" t="s">
        <v>199</v>
      </c>
      <c r="AL237" s="30" t="s">
        <v>198</v>
      </c>
      <c r="AM237" s="30" t="s">
        <v>202</v>
      </c>
      <c r="AN237" s="30" t="s">
        <v>84</v>
      </c>
      <c r="AO237" s="31" t="s">
        <v>200</v>
      </c>
    </row>
    <row r="238" spans="2:55" s="36" customFormat="1" ht="24" customHeight="1" x14ac:dyDescent="0.25">
      <c r="B238" s="37"/>
      <c r="C238" s="13" t="s">
        <v>167</v>
      </c>
      <c r="D238" s="13" t="s">
        <v>76</v>
      </c>
      <c r="E238" s="14" t="s">
        <v>168</v>
      </c>
      <c r="F238" s="15" t="s">
        <v>3</v>
      </c>
      <c r="G238" s="16" t="s">
        <v>2</v>
      </c>
      <c r="H238" s="17">
        <v>1</v>
      </c>
      <c r="I238" s="18"/>
      <c r="J238" s="19">
        <f>ROUND(I238*H238,2)</f>
        <v>0</v>
      </c>
      <c r="K238" s="15" t="s">
        <v>71</v>
      </c>
      <c r="L238" s="37"/>
      <c r="AH238" s="38" t="s">
        <v>198</v>
      </c>
      <c r="AJ238" s="38" t="s">
        <v>76</v>
      </c>
      <c r="AK238" s="38" t="s">
        <v>199</v>
      </c>
      <c r="AO238" s="39" t="s">
        <v>200</v>
      </c>
      <c r="AU238" s="40" t="e">
        <f>IF(#REF!="základní",J238,0)</f>
        <v>#REF!</v>
      </c>
      <c r="AV238" s="40" t="e">
        <f>IF(#REF!="snížená",J238,0)</f>
        <v>#REF!</v>
      </c>
      <c r="AW238" s="40" t="e">
        <f>IF(#REF!="zákl. přenesená",J238,0)</f>
        <v>#REF!</v>
      </c>
      <c r="AX238" s="40" t="e">
        <f>IF(#REF!="sníž. přenesená",J238,0)</f>
        <v>#REF!</v>
      </c>
      <c r="AY238" s="40" t="e">
        <f>IF(#REF!="nulová",J238,0)</f>
        <v>#REF!</v>
      </c>
      <c r="AZ238" s="39" t="s">
        <v>84</v>
      </c>
      <c r="BA238" s="40">
        <f>ROUND(I238*H238,2)</f>
        <v>0</v>
      </c>
      <c r="BB238" s="39" t="s">
        <v>198</v>
      </c>
      <c r="BC238" s="38" t="s">
        <v>226</v>
      </c>
    </row>
    <row r="239" spans="2:55" s="20" customFormat="1" ht="11.25" x14ac:dyDescent="0.25">
      <c r="B239" s="41"/>
      <c r="D239" s="21" t="s">
        <v>79</v>
      </c>
      <c r="E239" s="22" t="s">
        <v>71</v>
      </c>
      <c r="F239" s="23" t="s">
        <v>156</v>
      </c>
      <c r="H239" s="22" t="s">
        <v>71</v>
      </c>
      <c r="I239" s="24"/>
      <c r="L239" s="41"/>
      <c r="AJ239" s="22" t="s">
        <v>79</v>
      </c>
      <c r="AK239" s="22" t="s">
        <v>199</v>
      </c>
      <c r="AL239" s="20" t="s">
        <v>84</v>
      </c>
      <c r="AM239" s="20" t="s">
        <v>202</v>
      </c>
      <c r="AN239" s="20" t="s">
        <v>199</v>
      </c>
      <c r="AO239" s="22" t="s">
        <v>200</v>
      </c>
    </row>
    <row r="240" spans="2:55" s="20" customFormat="1" ht="11.25" x14ac:dyDescent="0.25">
      <c r="B240" s="41"/>
      <c r="D240" s="21" t="s">
        <v>79</v>
      </c>
      <c r="E240" s="22" t="s">
        <v>71</v>
      </c>
      <c r="F240" s="23" t="s">
        <v>6</v>
      </c>
      <c r="H240" s="22" t="s">
        <v>71</v>
      </c>
      <c r="I240" s="24"/>
      <c r="L240" s="41"/>
      <c r="AJ240" s="22" t="s">
        <v>79</v>
      </c>
      <c r="AK240" s="22" t="s">
        <v>199</v>
      </c>
      <c r="AL240" s="20" t="s">
        <v>84</v>
      </c>
      <c r="AM240" s="20" t="s">
        <v>202</v>
      </c>
      <c r="AN240" s="20" t="s">
        <v>199</v>
      </c>
      <c r="AO240" s="22" t="s">
        <v>200</v>
      </c>
    </row>
    <row r="241" spans="2:55" s="25" customFormat="1" ht="11.25" x14ac:dyDescent="0.25">
      <c r="B241" s="42"/>
      <c r="D241" s="21" t="s">
        <v>79</v>
      </c>
      <c r="E241" s="26" t="s">
        <v>71</v>
      </c>
      <c r="F241" s="27" t="s">
        <v>84</v>
      </c>
      <c r="H241" s="28">
        <v>1</v>
      </c>
      <c r="I241" s="29"/>
      <c r="L241" s="42"/>
      <c r="AJ241" s="26" t="s">
        <v>79</v>
      </c>
      <c r="AK241" s="26" t="s">
        <v>199</v>
      </c>
      <c r="AL241" s="25" t="s">
        <v>88</v>
      </c>
      <c r="AM241" s="25" t="s">
        <v>202</v>
      </c>
      <c r="AN241" s="25" t="s">
        <v>199</v>
      </c>
      <c r="AO241" s="26" t="s">
        <v>200</v>
      </c>
    </row>
    <row r="242" spans="2:55" s="30" customFormat="1" ht="11.25" x14ac:dyDescent="0.25">
      <c r="B242" s="43"/>
      <c r="D242" s="21" t="s">
        <v>79</v>
      </c>
      <c r="E242" s="31" t="s">
        <v>71</v>
      </c>
      <c r="F242" s="32" t="s">
        <v>85</v>
      </c>
      <c r="H242" s="33">
        <v>1</v>
      </c>
      <c r="I242" s="34"/>
      <c r="L242" s="43"/>
      <c r="AJ242" s="31" t="s">
        <v>79</v>
      </c>
      <c r="AK242" s="31" t="s">
        <v>199</v>
      </c>
      <c r="AL242" s="30" t="s">
        <v>198</v>
      </c>
      <c r="AM242" s="30" t="s">
        <v>202</v>
      </c>
      <c r="AN242" s="30" t="s">
        <v>84</v>
      </c>
      <c r="AO242" s="31" t="s">
        <v>200</v>
      </c>
    </row>
    <row r="243" spans="2:55" s="36" customFormat="1" ht="26.45" customHeight="1" x14ac:dyDescent="0.25">
      <c r="B243" s="37"/>
      <c r="C243" s="13" t="s">
        <v>169</v>
      </c>
      <c r="D243" s="13" t="s">
        <v>76</v>
      </c>
      <c r="E243" s="14" t="s">
        <v>170</v>
      </c>
      <c r="F243" s="15" t="s">
        <v>40</v>
      </c>
      <c r="G243" s="16" t="s">
        <v>2</v>
      </c>
      <c r="H243" s="17">
        <v>1</v>
      </c>
      <c r="I243" s="18"/>
      <c r="J243" s="19">
        <f>ROUND(I243*H243,2)</f>
        <v>0</v>
      </c>
      <c r="K243" s="15" t="s">
        <v>71</v>
      </c>
      <c r="L243" s="37"/>
      <c r="AH243" s="38" t="s">
        <v>198</v>
      </c>
      <c r="AJ243" s="38" t="s">
        <v>76</v>
      </c>
      <c r="AK243" s="38" t="s">
        <v>199</v>
      </c>
      <c r="AO243" s="39" t="s">
        <v>200</v>
      </c>
      <c r="AU243" s="40" t="e">
        <f>IF(#REF!="základní",J243,0)</f>
        <v>#REF!</v>
      </c>
      <c r="AV243" s="40" t="e">
        <f>IF(#REF!="snížená",J243,0)</f>
        <v>#REF!</v>
      </c>
      <c r="AW243" s="40" t="e">
        <f>IF(#REF!="zákl. přenesená",J243,0)</f>
        <v>#REF!</v>
      </c>
      <c r="AX243" s="40" t="e">
        <f>IF(#REF!="sníž. přenesená",J243,0)</f>
        <v>#REF!</v>
      </c>
      <c r="AY243" s="40" t="e">
        <f>IF(#REF!="nulová",J243,0)</f>
        <v>#REF!</v>
      </c>
      <c r="AZ243" s="39" t="s">
        <v>84</v>
      </c>
      <c r="BA243" s="40">
        <f>ROUND(I243*H243,2)</f>
        <v>0</v>
      </c>
      <c r="BB243" s="39" t="s">
        <v>198</v>
      </c>
      <c r="BC243" s="38" t="s">
        <v>227</v>
      </c>
    </row>
    <row r="244" spans="2:55" s="20" customFormat="1" ht="11.25" x14ac:dyDescent="0.25">
      <c r="B244" s="41"/>
      <c r="D244" s="21" t="s">
        <v>79</v>
      </c>
      <c r="E244" s="22" t="s">
        <v>71</v>
      </c>
      <c r="F244" s="23" t="s">
        <v>171</v>
      </c>
      <c r="H244" s="22" t="s">
        <v>71</v>
      </c>
      <c r="I244" s="24"/>
      <c r="L244" s="41"/>
      <c r="AJ244" s="22" t="s">
        <v>79</v>
      </c>
      <c r="AK244" s="22" t="s">
        <v>199</v>
      </c>
      <c r="AL244" s="20" t="s">
        <v>84</v>
      </c>
      <c r="AM244" s="20" t="s">
        <v>202</v>
      </c>
      <c r="AN244" s="20" t="s">
        <v>199</v>
      </c>
      <c r="AO244" s="22" t="s">
        <v>200</v>
      </c>
    </row>
    <row r="245" spans="2:55" s="20" customFormat="1" ht="11.25" x14ac:dyDescent="0.25">
      <c r="B245" s="41"/>
      <c r="D245" s="21" t="s">
        <v>79</v>
      </c>
      <c r="E245" s="22" t="s">
        <v>71</v>
      </c>
      <c r="F245" s="23" t="s">
        <v>172</v>
      </c>
      <c r="H245" s="22" t="s">
        <v>71</v>
      </c>
      <c r="I245" s="24"/>
      <c r="L245" s="41"/>
      <c r="AJ245" s="22" t="s">
        <v>79</v>
      </c>
      <c r="AK245" s="22" t="s">
        <v>199</v>
      </c>
      <c r="AL245" s="20" t="s">
        <v>84</v>
      </c>
      <c r="AM245" s="20" t="s">
        <v>202</v>
      </c>
      <c r="AN245" s="20" t="s">
        <v>199</v>
      </c>
      <c r="AO245" s="22" t="s">
        <v>200</v>
      </c>
    </row>
    <row r="246" spans="2:55" s="20" customFormat="1" ht="11.25" x14ac:dyDescent="0.25">
      <c r="B246" s="41"/>
      <c r="D246" s="21" t="s">
        <v>79</v>
      </c>
      <c r="E246" s="22" t="s">
        <v>71</v>
      </c>
      <c r="F246" s="23" t="s">
        <v>173</v>
      </c>
      <c r="H246" s="22" t="s">
        <v>71</v>
      </c>
      <c r="I246" s="24"/>
      <c r="L246" s="41"/>
      <c r="AJ246" s="22" t="s">
        <v>79</v>
      </c>
      <c r="AK246" s="22" t="s">
        <v>199</v>
      </c>
      <c r="AL246" s="20" t="s">
        <v>84</v>
      </c>
      <c r="AM246" s="20" t="s">
        <v>202</v>
      </c>
      <c r="AN246" s="20" t="s">
        <v>199</v>
      </c>
      <c r="AO246" s="22" t="s">
        <v>200</v>
      </c>
    </row>
    <row r="247" spans="2:55" s="20" customFormat="1" ht="11.25" x14ac:dyDescent="0.25">
      <c r="B247" s="41"/>
      <c r="D247" s="21" t="s">
        <v>79</v>
      </c>
      <c r="E247" s="22" t="s">
        <v>71</v>
      </c>
      <c r="F247" s="23" t="s">
        <v>174</v>
      </c>
      <c r="H247" s="22" t="s">
        <v>71</v>
      </c>
      <c r="I247" s="24"/>
      <c r="L247" s="41"/>
      <c r="AJ247" s="22" t="s">
        <v>79</v>
      </c>
      <c r="AK247" s="22" t="s">
        <v>199</v>
      </c>
      <c r="AL247" s="20" t="s">
        <v>84</v>
      </c>
      <c r="AM247" s="20" t="s">
        <v>202</v>
      </c>
      <c r="AN247" s="20" t="s">
        <v>199</v>
      </c>
      <c r="AO247" s="22" t="s">
        <v>200</v>
      </c>
    </row>
    <row r="248" spans="2:55" s="20" customFormat="1" ht="11.25" x14ac:dyDescent="0.25">
      <c r="B248" s="41"/>
      <c r="D248" s="21" t="s">
        <v>79</v>
      </c>
      <c r="E248" s="22" t="s">
        <v>71</v>
      </c>
      <c r="F248" s="23" t="s">
        <v>175</v>
      </c>
      <c r="H248" s="22" t="s">
        <v>71</v>
      </c>
      <c r="I248" s="24"/>
      <c r="L248" s="41"/>
      <c r="AJ248" s="22" t="s">
        <v>79</v>
      </c>
      <c r="AK248" s="22" t="s">
        <v>199</v>
      </c>
      <c r="AL248" s="20" t="s">
        <v>84</v>
      </c>
      <c r="AM248" s="20" t="s">
        <v>202</v>
      </c>
      <c r="AN248" s="20" t="s">
        <v>199</v>
      </c>
      <c r="AO248" s="22" t="s">
        <v>200</v>
      </c>
    </row>
    <row r="249" spans="2:55" s="20" customFormat="1" ht="11.25" x14ac:dyDescent="0.25">
      <c r="B249" s="41"/>
      <c r="D249" s="21" t="s">
        <v>79</v>
      </c>
      <c r="E249" s="22" t="s">
        <v>71</v>
      </c>
      <c r="F249" s="23" t="s">
        <v>176</v>
      </c>
      <c r="H249" s="22" t="s">
        <v>71</v>
      </c>
      <c r="I249" s="24"/>
      <c r="L249" s="41"/>
      <c r="AJ249" s="22" t="s">
        <v>79</v>
      </c>
      <c r="AK249" s="22" t="s">
        <v>199</v>
      </c>
      <c r="AL249" s="20" t="s">
        <v>84</v>
      </c>
      <c r="AM249" s="20" t="s">
        <v>202</v>
      </c>
      <c r="AN249" s="20" t="s">
        <v>199</v>
      </c>
      <c r="AO249" s="22" t="s">
        <v>200</v>
      </c>
    </row>
    <row r="250" spans="2:55" s="20" customFormat="1" ht="11.25" x14ac:dyDescent="0.25">
      <c r="B250" s="41"/>
      <c r="D250" s="21" t="s">
        <v>79</v>
      </c>
      <c r="E250" s="22" t="s">
        <v>71</v>
      </c>
      <c r="F250" s="23" t="s">
        <v>41</v>
      </c>
      <c r="H250" s="22" t="s">
        <v>71</v>
      </c>
      <c r="I250" s="24"/>
      <c r="L250" s="41"/>
      <c r="AJ250" s="22" t="s">
        <v>79</v>
      </c>
      <c r="AK250" s="22" t="s">
        <v>199</v>
      </c>
      <c r="AL250" s="20" t="s">
        <v>84</v>
      </c>
      <c r="AM250" s="20" t="s">
        <v>202</v>
      </c>
      <c r="AN250" s="20" t="s">
        <v>199</v>
      </c>
      <c r="AO250" s="22" t="s">
        <v>200</v>
      </c>
    </row>
    <row r="251" spans="2:55" s="25" customFormat="1" ht="11.25" x14ac:dyDescent="0.25">
      <c r="B251" s="42"/>
      <c r="D251" s="21" t="s">
        <v>79</v>
      </c>
      <c r="E251" s="26" t="s">
        <v>71</v>
      </c>
      <c r="F251" s="27" t="s">
        <v>84</v>
      </c>
      <c r="H251" s="28">
        <v>1</v>
      </c>
      <c r="I251" s="29"/>
      <c r="L251" s="42"/>
      <c r="AJ251" s="26" t="s">
        <v>79</v>
      </c>
      <c r="AK251" s="26" t="s">
        <v>199</v>
      </c>
      <c r="AL251" s="25" t="s">
        <v>88</v>
      </c>
      <c r="AM251" s="25" t="s">
        <v>202</v>
      </c>
      <c r="AN251" s="25" t="s">
        <v>199</v>
      </c>
      <c r="AO251" s="26" t="s">
        <v>200</v>
      </c>
    </row>
    <row r="252" spans="2:55" s="30" customFormat="1" ht="11.25" x14ac:dyDescent="0.25">
      <c r="B252" s="43"/>
      <c r="D252" s="21" t="s">
        <v>79</v>
      </c>
      <c r="E252" s="31" t="s">
        <v>71</v>
      </c>
      <c r="F252" s="32" t="s">
        <v>85</v>
      </c>
      <c r="H252" s="33">
        <v>1</v>
      </c>
      <c r="I252" s="34"/>
      <c r="L252" s="43"/>
      <c r="AJ252" s="31" t="s">
        <v>79</v>
      </c>
      <c r="AK252" s="31" t="s">
        <v>199</v>
      </c>
      <c r="AL252" s="30" t="s">
        <v>198</v>
      </c>
      <c r="AM252" s="30" t="s">
        <v>202</v>
      </c>
      <c r="AN252" s="30" t="s">
        <v>84</v>
      </c>
      <c r="AO252" s="31" t="s">
        <v>200</v>
      </c>
    </row>
    <row r="253" spans="2:55" s="36" customFormat="1" ht="24" customHeight="1" x14ac:dyDescent="0.25">
      <c r="B253" s="37"/>
      <c r="C253" s="13" t="s">
        <v>177</v>
      </c>
      <c r="D253" s="13" t="s">
        <v>76</v>
      </c>
      <c r="E253" s="14" t="s">
        <v>178</v>
      </c>
      <c r="F253" s="15" t="s">
        <v>179</v>
      </c>
      <c r="G253" s="16" t="s">
        <v>2</v>
      </c>
      <c r="H253" s="17">
        <v>1</v>
      </c>
      <c r="I253" s="18"/>
      <c r="J253" s="19">
        <f>ROUND(I253*H253,2)</f>
        <v>0</v>
      </c>
      <c r="K253" s="15" t="s">
        <v>71</v>
      </c>
      <c r="L253" s="37"/>
      <c r="AH253" s="38" t="s">
        <v>198</v>
      </c>
      <c r="AJ253" s="38" t="s">
        <v>76</v>
      </c>
      <c r="AK253" s="38" t="s">
        <v>199</v>
      </c>
      <c r="AO253" s="39" t="s">
        <v>200</v>
      </c>
      <c r="AU253" s="40" t="e">
        <f>IF(#REF!="základní",J253,0)</f>
        <v>#REF!</v>
      </c>
      <c r="AV253" s="40" t="e">
        <f>IF(#REF!="snížená",J253,0)</f>
        <v>#REF!</v>
      </c>
      <c r="AW253" s="40" t="e">
        <f>IF(#REF!="zákl. přenesená",J253,0)</f>
        <v>#REF!</v>
      </c>
      <c r="AX253" s="40" t="e">
        <f>IF(#REF!="sníž. přenesená",J253,0)</f>
        <v>#REF!</v>
      </c>
      <c r="AY253" s="40" t="e">
        <f>IF(#REF!="nulová",J253,0)</f>
        <v>#REF!</v>
      </c>
      <c r="AZ253" s="39" t="s">
        <v>84</v>
      </c>
      <c r="BA253" s="40">
        <f>ROUND(I253*H253,2)</f>
        <v>0</v>
      </c>
      <c r="BB253" s="39" t="s">
        <v>198</v>
      </c>
      <c r="BC253" s="38" t="s">
        <v>228</v>
      </c>
    </row>
    <row r="254" spans="2:55" s="20" customFormat="1" ht="11.25" x14ac:dyDescent="0.25">
      <c r="B254" s="41"/>
      <c r="D254" s="21" t="s">
        <v>79</v>
      </c>
      <c r="E254" s="22" t="s">
        <v>71</v>
      </c>
      <c r="F254" s="23" t="s">
        <v>105</v>
      </c>
      <c r="H254" s="22" t="s">
        <v>71</v>
      </c>
      <c r="I254" s="24"/>
      <c r="L254" s="41"/>
      <c r="AJ254" s="22" t="s">
        <v>79</v>
      </c>
      <c r="AK254" s="22" t="s">
        <v>199</v>
      </c>
      <c r="AL254" s="20" t="s">
        <v>84</v>
      </c>
      <c r="AM254" s="20" t="s">
        <v>202</v>
      </c>
      <c r="AN254" s="20" t="s">
        <v>199</v>
      </c>
      <c r="AO254" s="22" t="s">
        <v>200</v>
      </c>
    </row>
    <row r="255" spans="2:55" s="20" customFormat="1" ht="11.25" x14ac:dyDescent="0.25">
      <c r="B255" s="41"/>
      <c r="D255" s="21" t="s">
        <v>79</v>
      </c>
      <c r="E255" s="22" t="s">
        <v>71</v>
      </c>
      <c r="F255" s="23" t="s">
        <v>111</v>
      </c>
      <c r="H255" s="22" t="s">
        <v>71</v>
      </c>
      <c r="I255" s="24"/>
      <c r="L255" s="41"/>
      <c r="AJ255" s="22" t="s">
        <v>79</v>
      </c>
      <c r="AK255" s="22" t="s">
        <v>199</v>
      </c>
      <c r="AL255" s="20" t="s">
        <v>84</v>
      </c>
      <c r="AM255" s="20" t="s">
        <v>202</v>
      </c>
      <c r="AN255" s="20" t="s">
        <v>199</v>
      </c>
      <c r="AO255" s="22" t="s">
        <v>200</v>
      </c>
    </row>
    <row r="256" spans="2:55" s="20" customFormat="1" ht="11.25" x14ac:dyDescent="0.25">
      <c r="B256" s="41"/>
      <c r="D256" s="21" t="s">
        <v>79</v>
      </c>
      <c r="E256" s="22" t="s">
        <v>71</v>
      </c>
      <c r="F256" s="23" t="s">
        <v>180</v>
      </c>
      <c r="H256" s="22" t="s">
        <v>71</v>
      </c>
      <c r="I256" s="24"/>
      <c r="L256" s="41"/>
      <c r="AJ256" s="22" t="s">
        <v>79</v>
      </c>
      <c r="AK256" s="22" t="s">
        <v>199</v>
      </c>
      <c r="AL256" s="20" t="s">
        <v>84</v>
      </c>
      <c r="AM256" s="20" t="s">
        <v>202</v>
      </c>
      <c r="AN256" s="20" t="s">
        <v>199</v>
      </c>
      <c r="AO256" s="22" t="s">
        <v>200</v>
      </c>
    </row>
    <row r="257" spans="2:55" s="20" customFormat="1" ht="11.25" x14ac:dyDescent="0.25">
      <c r="B257" s="41"/>
      <c r="D257" s="21" t="s">
        <v>79</v>
      </c>
      <c r="E257" s="22" t="s">
        <v>71</v>
      </c>
      <c r="F257" s="23" t="s">
        <v>9</v>
      </c>
      <c r="H257" s="22" t="s">
        <v>71</v>
      </c>
      <c r="I257" s="24"/>
      <c r="L257" s="41"/>
      <c r="AJ257" s="22" t="s">
        <v>79</v>
      </c>
      <c r="AK257" s="22" t="s">
        <v>199</v>
      </c>
      <c r="AL257" s="20" t="s">
        <v>84</v>
      </c>
      <c r="AM257" s="20" t="s">
        <v>202</v>
      </c>
      <c r="AN257" s="20" t="s">
        <v>199</v>
      </c>
      <c r="AO257" s="22" t="s">
        <v>200</v>
      </c>
    </row>
    <row r="258" spans="2:55" s="25" customFormat="1" ht="11.25" x14ac:dyDescent="0.25">
      <c r="B258" s="42"/>
      <c r="D258" s="21" t="s">
        <v>79</v>
      </c>
      <c r="E258" s="26" t="s">
        <v>71</v>
      </c>
      <c r="F258" s="27" t="s">
        <v>84</v>
      </c>
      <c r="H258" s="28">
        <v>1</v>
      </c>
      <c r="I258" s="29"/>
      <c r="L258" s="42"/>
      <c r="AJ258" s="26" t="s">
        <v>79</v>
      </c>
      <c r="AK258" s="26" t="s">
        <v>199</v>
      </c>
      <c r="AL258" s="25" t="s">
        <v>88</v>
      </c>
      <c r="AM258" s="25" t="s">
        <v>202</v>
      </c>
      <c r="AN258" s="25" t="s">
        <v>199</v>
      </c>
      <c r="AO258" s="26" t="s">
        <v>200</v>
      </c>
    </row>
    <row r="259" spans="2:55" s="30" customFormat="1" ht="11.25" x14ac:dyDescent="0.25">
      <c r="B259" s="43"/>
      <c r="D259" s="21" t="s">
        <v>79</v>
      </c>
      <c r="E259" s="31" t="s">
        <v>71</v>
      </c>
      <c r="F259" s="32" t="s">
        <v>85</v>
      </c>
      <c r="H259" s="33">
        <v>1</v>
      </c>
      <c r="I259" s="34"/>
      <c r="L259" s="43"/>
      <c r="AJ259" s="31" t="s">
        <v>79</v>
      </c>
      <c r="AK259" s="31" t="s">
        <v>199</v>
      </c>
      <c r="AL259" s="30" t="s">
        <v>198</v>
      </c>
      <c r="AM259" s="30" t="s">
        <v>202</v>
      </c>
      <c r="AN259" s="30" t="s">
        <v>84</v>
      </c>
      <c r="AO259" s="31" t="s">
        <v>200</v>
      </c>
    </row>
    <row r="260" spans="2:55" s="36" customFormat="1" ht="26.45" customHeight="1" x14ac:dyDescent="0.25">
      <c r="B260" s="37"/>
      <c r="C260" s="45" t="s">
        <v>181</v>
      </c>
      <c r="D260" s="13" t="s">
        <v>76</v>
      </c>
      <c r="E260" s="14" t="s">
        <v>182</v>
      </c>
      <c r="F260" s="15" t="s">
        <v>10</v>
      </c>
      <c r="G260" s="16" t="s">
        <v>2</v>
      </c>
      <c r="H260" s="17">
        <v>1</v>
      </c>
      <c r="I260" s="18"/>
      <c r="J260" s="19">
        <f>ROUND(I260*H260,2)</f>
        <v>0</v>
      </c>
      <c r="K260" s="15" t="s">
        <v>71</v>
      </c>
      <c r="L260" s="37"/>
      <c r="AH260" s="38" t="s">
        <v>198</v>
      </c>
      <c r="AJ260" s="38" t="s">
        <v>76</v>
      </c>
      <c r="AK260" s="38" t="s">
        <v>199</v>
      </c>
      <c r="AO260" s="39" t="s">
        <v>200</v>
      </c>
      <c r="AU260" s="40" t="e">
        <f>IF(#REF!="základní",J260,0)</f>
        <v>#REF!</v>
      </c>
      <c r="AV260" s="40" t="e">
        <f>IF(#REF!="snížená",J260,0)</f>
        <v>#REF!</v>
      </c>
      <c r="AW260" s="40" t="e">
        <f>IF(#REF!="zákl. přenesená",J260,0)</f>
        <v>#REF!</v>
      </c>
      <c r="AX260" s="40" t="e">
        <f>IF(#REF!="sníž. přenesená",J260,0)</f>
        <v>#REF!</v>
      </c>
      <c r="AY260" s="40" t="e">
        <f>IF(#REF!="nulová",J260,0)</f>
        <v>#REF!</v>
      </c>
      <c r="AZ260" s="39" t="s">
        <v>84</v>
      </c>
      <c r="BA260" s="40">
        <f>ROUND(I260*H260,2)</f>
        <v>0</v>
      </c>
      <c r="BB260" s="39" t="s">
        <v>198</v>
      </c>
      <c r="BC260" s="38" t="s">
        <v>229</v>
      </c>
    </row>
    <row r="261" spans="2:55" s="20" customFormat="1" ht="11.25" x14ac:dyDescent="0.25">
      <c r="B261" s="41"/>
      <c r="D261" s="21" t="s">
        <v>79</v>
      </c>
      <c r="E261" s="22" t="s">
        <v>71</v>
      </c>
      <c r="F261" s="23" t="s">
        <v>105</v>
      </c>
      <c r="H261" s="22" t="s">
        <v>71</v>
      </c>
      <c r="I261" s="24"/>
      <c r="L261" s="41"/>
      <c r="AJ261" s="22" t="s">
        <v>79</v>
      </c>
      <c r="AK261" s="22" t="s">
        <v>199</v>
      </c>
      <c r="AL261" s="20" t="s">
        <v>84</v>
      </c>
      <c r="AM261" s="20" t="s">
        <v>202</v>
      </c>
      <c r="AN261" s="20" t="s">
        <v>199</v>
      </c>
      <c r="AO261" s="22" t="s">
        <v>200</v>
      </c>
    </row>
    <row r="262" spans="2:55" s="20" customFormat="1" ht="11.25" x14ac:dyDescent="0.25">
      <c r="B262" s="41"/>
      <c r="D262" s="21" t="s">
        <v>79</v>
      </c>
      <c r="E262" s="22" t="s">
        <v>71</v>
      </c>
      <c r="F262" s="23" t="s">
        <v>183</v>
      </c>
      <c r="H262" s="22" t="s">
        <v>71</v>
      </c>
      <c r="I262" s="24"/>
      <c r="L262" s="41"/>
      <c r="AJ262" s="22" t="s">
        <v>79</v>
      </c>
      <c r="AK262" s="22" t="s">
        <v>199</v>
      </c>
      <c r="AL262" s="20" t="s">
        <v>84</v>
      </c>
      <c r="AM262" s="20" t="s">
        <v>202</v>
      </c>
      <c r="AN262" s="20" t="s">
        <v>199</v>
      </c>
      <c r="AO262" s="22" t="s">
        <v>200</v>
      </c>
    </row>
    <row r="263" spans="2:55" s="20" customFormat="1" ht="11.25" x14ac:dyDescent="0.25">
      <c r="B263" s="41"/>
      <c r="D263" s="21" t="s">
        <v>79</v>
      </c>
      <c r="E263" s="22" t="s">
        <v>71</v>
      </c>
      <c r="F263" s="23" t="s">
        <v>184</v>
      </c>
      <c r="H263" s="22" t="s">
        <v>71</v>
      </c>
      <c r="I263" s="24"/>
      <c r="L263" s="41"/>
      <c r="AJ263" s="22" t="s">
        <v>79</v>
      </c>
      <c r="AK263" s="22" t="s">
        <v>199</v>
      </c>
      <c r="AL263" s="20" t="s">
        <v>84</v>
      </c>
      <c r="AM263" s="20" t="s">
        <v>202</v>
      </c>
      <c r="AN263" s="20" t="s">
        <v>199</v>
      </c>
      <c r="AO263" s="22" t="s">
        <v>200</v>
      </c>
    </row>
    <row r="264" spans="2:55" s="20" customFormat="1" ht="22.5" x14ac:dyDescent="0.25">
      <c r="B264" s="41"/>
      <c r="D264" s="21" t="s">
        <v>79</v>
      </c>
      <c r="E264" s="22" t="s">
        <v>71</v>
      </c>
      <c r="F264" s="23" t="s">
        <v>185</v>
      </c>
      <c r="H264" s="22" t="s">
        <v>71</v>
      </c>
      <c r="I264" s="24"/>
      <c r="L264" s="41"/>
      <c r="AJ264" s="22" t="s">
        <v>79</v>
      </c>
      <c r="AK264" s="22" t="s">
        <v>199</v>
      </c>
      <c r="AL264" s="20" t="s">
        <v>84</v>
      </c>
      <c r="AM264" s="20" t="s">
        <v>202</v>
      </c>
      <c r="AN264" s="20" t="s">
        <v>199</v>
      </c>
      <c r="AO264" s="22" t="s">
        <v>200</v>
      </c>
    </row>
    <row r="265" spans="2:55" s="20" customFormat="1" ht="11.25" x14ac:dyDescent="0.25">
      <c r="B265" s="41"/>
      <c r="D265" s="21" t="s">
        <v>79</v>
      </c>
      <c r="E265" s="22" t="s">
        <v>71</v>
      </c>
      <c r="F265" s="23" t="s">
        <v>186</v>
      </c>
      <c r="H265" s="22" t="s">
        <v>71</v>
      </c>
      <c r="I265" s="24"/>
      <c r="L265" s="41"/>
      <c r="AJ265" s="22" t="s">
        <v>79</v>
      </c>
      <c r="AK265" s="22" t="s">
        <v>199</v>
      </c>
      <c r="AL265" s="20" t="s">
        <v>84</v>
      </c>
      <c r="AM265" s="20" t="s">
        <v>202</v>
      </c>
      <c r="AN265" s="20" t="s">
        <v>199</v>
      </c>
      <c r="AO265" s="22" t="s">
        <v>200</v>
      </c>
    </row>
    <row r="266" spans="2:55" s="20" customFormat="1" ht="11.25" x14ac:dyDescent="0.25">
      <c r="B266" s="41"/>
      <c r="D266" s="21" t="s">
        <v>79</v>
      </c>
      <c r="E266" s="22" t="s">
        <v>71</v>
      </c>
      <c r="F266" s="23" t="s">
        <v>187</v>
      </c>
      <c r="H266" s="22" t="s">
        <v>71</v>
      </c>
      <c r="I266" s="24"/>
      <c r="L266" s="41"/>
      <c r="AJ266" s="22" t="s">
        <v>79</v>
      </c>
      <c r="AK266" s="22" t="s">
        <v>199</v>
      </c>
      <c r="AL266" s="20" t="s">
        <v>84</v>
      </c>
      <c r="AM266" s="20" t="s">
        <v>202</v>
      </c>
      <c r="AN266" s="20" t="s">
        <v>199</v>
      </c>
      <c r="AO266" s="22" t="s">
        <v>200</v>
      </c>
    </row>
    <row r="267" spans="2:55" s="20" customFormat="1" ht="11.25" x14ac:dyDescent="0.25">
      <c r="B267" s="41"/>
      <c r="D267" s="21" t="s">
        <v>79</v>
      </c>
      <c r="E267" s="22" t="s">
        <v>71</v>
      </c>
      <c r="F267" s="23" t="s">
        <v>188</v>
      </c>
      <c r="H267" s="22" t="s">
        <v>71</v>
      </c>
      <c r="I267" s="24"/>
      <c r="L267" s="41"/>
      <c r="AJ267" s="22" t="s">
        <v>79</v>
      </c>
      <c r="AK267" s="22" t="s">
        <v>199</v>
      </c>
      <c r="AL267" s="20" t="s">
        <v>84</v>
      </c>
      <c r="AM267" s="20" t="s">
        <v>202</v>
      </c>
      <c r="AN267" s="20" t="s">
        <v>199</v>
      </c>
      <c r="AO267" s="22" t="s">
        <v>200</v>
      </c>
    </row>
    <row r="268" spans="2:55" s="20" customFormat="1" ht="22.5" x14ac:dyDescent="0.25">
      <c r="B268" s="41"/>
      <c r="D268" s="21" t="s">
        <v>79</v>
      </c>
      <c r="E268" s="22" t="s">
        <v>71</v>
      </c>
      <c r="F268" s="23" t="s">
        <v>189</v>
      </c>
      <c r="H268" s="22" t="s">
        <v>71</v>
      </c>
      <c r="I268" s="24"/>
      <c r="L268" s="41"/>
      <c r="AJ268" s="22" t="s">
        <v>79</v>
      </c>
      <c r="AK268" s="22" t="s">
        <v>199</v>
      </c>
      <c r="AL268" s="20" t="s">
        <v>84</v>
      </c>
      <c r="AM268" s="20" t="s">
        <v>202</v>
      </c>
      <c r="AN268" s="20" t="s">
        <v>199</v>
      </c>
      <c r="AO268" s="22" t="s">
        <v>200</v>
      </c>
    </row>
    <row r="269" spans="2:55" s="20" customFormat="1" ht="11.25" x14ac:dyDescent="0.25">
      <c r="B269" s="41"/>
      <c r="D269" s="21" t="s">
        <v>79</v>
      </c>
      <c r="E269" s="22" t="s">
        <v>71</v>
      </c>
      <c r="F269" s="23" t="s">
        <v>11</v>
      </c>
      <c r="H269" s="22" t="s">
        <v>71</v>
      </c>
      <c r="I269" s="24"/>
      <c r="L269" s="41"/>
      <c r="AJ269" s="22" t="s">
        <v>79</v>
      </c>
      <c r="AK269" s="22" t="s">
        <v>199</v>
      </c>
      <c r="AL269" s="20" t="s">
        <v>84</v>
      </c>
      <c r="AM269" s="20" t="s">
        <v>202</v>
      </c>
      <c r="AN269" s="20" t="s">
        <v>199</v>
      </c>
      <c r="AO269" s="22" t="s">
        <v>200</v>
      </c>
    </row>
    <row r="270" spans="2:55" s="25" customFormat="1" ht="11.25" x14ac:dyDescent="0.25">
      <c r="B270" s="42"/>
      <c r="D270" s="21" t="s">
        <v>79</v>
      </c>
      <c r="E270" s="26" t="s">
        <v>71</v>
      </c>
      <c r="F270" s="27" t="s">
        <v>84</v>
      </c>
      <c r="H270" s="28">
        <v>1</v>
      </c>
      <c r="I270" s="29"/>
      <c r="L270" s="42"/>
      <c r="AJ270" s="26" t="s">
        <v>79</v>
      </c>
      <c r="AK270" s="26" t="s">
        <v>199</v>
      </c>
      <c r="AL270" s="25" t="s">
        <v>88</v>
      </c>
      <c r="AM270" s="25" t="s">
        <v>202</v>
      </c>
      <c r="AN270" s="25" t="s">
        <v>199</v>
      </c>
      <c r="AO270" s="26" t="s">
        <v>200</v>
      </c>
    </row>
    <row r="271" spans="2:55" s="30" customFormat="1" ht="11.25" x14ac:dyDescent="0.25">
      <c r="B271" s="43"/>
      <c r="D271" s="21" t="s">
        <v>79</v>
      </c>
      <c r="E271" s="31" t="s">
        <v>71</v>
      </c>
      <c r="F271" s="32" t="s">
        <v>85</v>
      </c>
      <c r="H271" s="33">
        <v>1</v>
      </c>
      <c r="I271" s="34"/>
      <c r="L271" s="43"/>
      <c r="AJ271" s="31" t="s">
        <v>79</v>
      </c>
      <c r="AK271" s="31" t="s">
        <v>199</v>
      </c>
      <c r="AL271" s="30" t="s">
        <v>198</v>
      </c>
      <c r="AM271" s="30" t="s">
        <v>202</v>
      </c>
      <c r="AN271" s="30" t="s">
        <v>84</v>
      </c>
      <c r="AO271" s="31" t="s">
        <v>200</v>
      </c>
    </row>
    <row r="272" spans="2:55" s="36" customFormat="1" ht="36" customHeight="1" x14ac:dyDescent="0.25">
      <c r="B272" s="37"/>
      <c r="C272" s="45" t="s">
        <v>190</v>
      </c>
      <c r="D272" s="13" t="s">
        <v>76</v>
      </c>
      <c r="E272" s="14" t="s">
        <v>191</v>
      </c>
      <c r="F272" s="15" t="s">
        <v>15</v>
      </c>
      <c r="G272" s="16" t="s">
        <v>2</v>
      </c>
      <c r="H272" s="17">
        <v>1</v>
      </c>
      <c r="I272" s="18"/>
      <c r="J272" s="19">
        <f>ROUND(I272*H272,2)</f>
        <v>0</v>
      </c>
      <c r="K272" s="15" t="s">
        <v>71</v>
      </c>
      <c r="L272" s="37"/>
      <c r="AH272" s="38" t="s">
        <v>198</v>
      </c>
      <c r="AJ272" s="38" t="s">
        <v>76</v>
      </c>
      <c r="AK272" s="38" t="s">
        <v>199</v>
      </c>
      <c r="AO272" s="39" t="s">
        <v>200</v>
      </c>
      <c r="AU272" s="40" t="e">
        <f>IF(#REF!="základní",J272,0)</f>
        <v>#REF!</v>
      </c>
      <c r="AV272" s="40" t="e">
        <f>IF(#REF!="snížená",J272,0)</f>
        <v>#REF!</v>
      </c>
      <c r="AW272" s="40" t="e">
        <f>IF(#REF!="zákl. přenesená",J272,0)</f>
        <v>#REF!</v>
      </c>
      <c r="AX272" s="40" t="e">
        <f>IF(#REF!="sníž. přenesená",J272,0)</f>
        <v>#REF!</v>
      </c>
      <c r="AY272" s="40" t="e">
        <f>IF(#REF!="nulová",J272,0)</f>
        <v>#REF!</v>
      </c>
      <c r="AZ272" s="39" t="s">
        <v>84</v>
      </c>
      <c r="BA272" s="40">
        <f>ROUND(I272*H272,2)</f>
        <v>0</v>
      </c>
      <c r="BB272" s="39" t="s">
        <v>198</v>
      </c>
      <c r="BC272" s="38" t="s">
        <v>230</v>
      </c>
    </row>
    <row r="273" spans="2:41" s="20" customFormat="1" ht="11.25" x14ac:dyDescent="0.25">
      <c r="B273" s="41"/>
      <c r="D273" s="21" t="s">
        <v>79</v>
      </c>
      <c r="E273" s="22" t="s">
        <v>71</v>
      </c>
      <c r="F273" s="23" t="s">
        <v>105</v>
      </c>
      <c r="H273" s="22" t="s">
        <v>71</v>
      </c>
      <c r="I273" s="24"/>
      <c r="L273" s="41"/>
      <c r="AJ273" s="22" t="s">
        <v>79</v>
      </c>
      <c r="AK273" s="22" t="s">
        <v>199</v>
      </c>
      <c r="AL273" s="20" t="s">
        <v>84</v>
      </c>
      <c r="AM273" s="20" t="s">
        <v>202</v>
      </c>
      <c r="AN273" s="20" t="s">
        <v>199</v>
      </c>
      <c r="AO273" s="22" t="s">
        <v>200</v>
      </c>
    </row>
    <row r="274" spans="2:41" s="20" customFormat="1" ht="11.25" x14ac:dyDescent="0.25">
      <c r="B274" s="41"/>
      <c r="D274" s="21" t="s">
        <v>79</v>
      </c>
      <c r="E274" s="22" t="s">
        <v>71</v>
      </c>
      <c r="F274" s="23" t="s">
        <v>183</v>
      </c>
      <c r="H274" s="22" t="s">
        <v>71</v>
      </c>
      <c r="I274" s="24"/>
      <c r="L274" s="41"/>
      <c r="AJ274" s="22" t="s">
        <v>79</v>
      </c>
      <c r="AK274" s="22" t="s">
        <v>199</v>
      </c>
      <c r="AL274" s="20" t="s">
        <v>84</v>
      </c>
      <c r="AM274" s="20" t="s">
        <v>202</v>
      </c>
      <c r="AN274" s="20" t="s">
        <v>199</v>
      </c>
      <c r="AO274" s="22" t="s">
        <v>200</v>
      </c>
    </row>
    <row r="275" spans="2:41" s="20" customFormat="1" ht="22.5" x14ac:dyDescent="0.25">
      <c r="B275" s="41"/>
      <c r="D275" s="21" t="s">
        <v>79</v>
      </c>
      <c r="E275" s="22" t="s">
        <v>71</v>
      </c>
      <c r="F275" s="23" t="s">
        <v>192</v>
      </c>
      <c r="H275" s="22" t="s">
        <v>71</v>
      </c>
      <c r="I275" s="24"/>
      <c r="L275" s="41"/>
      <c r="AJ275" s="22" t="s">
        <v>79</v>
      </c>
      <c r="AK275" s="22" t="s">
        <v>199</v>
      </c>
      <c r="AL275" s="20" t="s">
        <v>84</v>
      </c>
      <c r="AM275" s="20" t="s">
        <v>202</v>
      </c>
      <c r="AN275" s="20" t="s">
        <v>199</v>
      </c>
      <c r="AO275" s="22" t="s">
        <v>200</v>
      </c>
    </row>
    <row r="276" spans="2:41" s="20" customFormat="1" ht="11.25" x14ac:dyDescent="0.25">
      <c r="B276" s="41"/>
      <c r="D276" s="21" t="s">
        <v>79</v>
      </c>
      <c r="E276" s="22" t="s">
        <v>71</v>
      </c>
      <c r="F276" s="23" t="s">
        <v>193</v>
      </c>
      <c r="H276" s="22" t="s">
        <v>71</v>
      </c>
      <c r="I276" s="24"/>
      <c r="L276" s="41"/>
      <c r="AJ276" s="22" t="s">
        <v>79</v>
      </c>
      <c r="AK276" s="22" t="s">
        <v>199</v>
      </c>
      <c r="AL276" s="20" t="s">
        <v>84</v>
      </c>
      <c r="AM276" s="20" t="s">
        <v>202</v>
      </c>
      <c r="AN276" s="20" t="s">
        <v>199</v>
      </c>
      <c r="AO276" s="22" t="s">
        <v>200</v>
      </c>
    </row>
    <row r="277" spans="2:41" s="20" customFormat="1" ht="11.25" x14ac:dyDescent="0.25">
      <c r="B277" s="41"/>
      <c r="D277" s="21" t="s">
        <v>79</v>
      </c>
      <c r="E277" s="22" t="s">
        <v>71</v>
      </c>
      <c r="F277" s="23" t="s">
        <v>194</v>
      </c>
      <c r="H277" s="22" t="s">
        <v>71</v>
      </c>
      <c r="I277" s="24"/>
      <c r="L277" s="41"/>
      <c r="AJ277" s="22" t="s">
        <v>79</v>
      </c>
      <c r="AK277" s="22" t="s">
        <v>199</v>
      </c>
      <c r="AL277" s="20" t="s">
        <v>84</v>
      </c>
      <c r="AM277" s="20" t="s">
        <v>202</v>
      </c>
      <c r="AN277" s="20" t="s">
        <v>199</v>
      </c>
      <c r="AO277" s="22" t="s">
        <v>200</v>
      </c>
    </row>
    <row r="278" spans="2:41" s="20" customFormat="1" ht="11.25" x14ac:dyDescent="0.25">
      <c r="B278" s="41"/>
      <c r="D278" s="21" t="s">
        <v>79</v>
      </c>
      <c r="E278" s="22" t="s">
        <v>71</v>
      </c>
      <c r="F278" s="23" t="s">
        <v>195</v>
      </c>
      <c r="H278" s="22" t="s">
        <v>71</v>
      </c>
      <c r="I278" s="24"/>
      <c r="L278" s="41"/>
      <c r="AJ278" s="22" t="s">
        <v>79</v>
      </c>
      <c r="AK278" s="22" t="s">
        <v>199</v>
      </c>
      <c r="AL278" s="20" t="s">
        <v>84</v>
      </c>
      <c r="AM278" s="20" t="s">
        <v>202</v>
      </c>
      <c r="AN278" s="20" t="s">
        <v>199</v>
      </c>
      <c r="AO278" s="22" t="s">
        <v>200</v>
      </c>
    </row>
    <row r="279" spans="2:41" s="20" customFormat="1" ht="22.5" x14ac:dyDescent="0.25">
      <c r="B279" s="41"/>
      <c r="D279" s="21" t="s">
        <v>79</v>
      </c>
      <c r="E279" s="22" t="s">
        <v>71</v>
      </c>
      <c r="F279" s="23" t="s">
        <v>196</v>
      </c>
      <c r="H279" s="22" t="s">
        <v>71</v>
      </c>
      <c r="I279" s="24"/>
      <c r="L279" s="41"/>
      <c r="AJ279" s="22" t="s">
        <v>79</v>
      </c>
      <c r="AK279" s="22" t="s">
        <v>199</v>
      </c>
      <c r="AL279" s="20" t="s">
        <v>84</v>
      </c>
      <c r="AM279" s="20" t="s">
        <v>202</v>
      </c>
      <c r="AN279" s="20" t="s">
        <v>199</v>
      </c>
      <c r="AO279" s="22" t="s">
        <v>200</v>
      </c>
    </row>
    <row r="280" spans="2:41" s="20" customFormat="1" ht="11.25" x14ac:dyDescent="0.25">
      <c r="B280" s="41"/>
      <c r="D280" s="21" t="s">
        <v>79</v>
      </c>
      <c r="E280" s="22" t="s">
        <v>71</v>
      </c>
      <c r="F280" s="23" t="s">
        <v>16</v>
      </c>
      <c r="H280" s="22" t="s">
        <v>71</v>
      </c>
      <c r="I280" s="24"/>
      <c r="L280" s="41"/>
      <c r="AJ280" s="22" t="s">
        <v>79</v>
      </c>
      <c r="AK280" s="22" t="s">
        <v>199</v>
      </c>
      <c r="AL280" s="20" t="s">
        <v>84</v>
      </c>
      <c r="AM280" s="20" t="s">
        <v>202</v>
      </c>
      <c r="AN280" s="20" t="s">
        <v>199</v>
      </c>
      <c r="AO280" s="22" t="s">
        <v>200</v>
      </c>
    </row>
    <row r="281" spans="2:41" s="25" customFormat="1" ht="11.25" x14ac:dyDescent="0.25">
      <c r="B281" s="42"/>
      <c r="D281" s="21" t="s">
        <v>79</v>
      </c>
      <c r="E281" s="26" t="s">
        <v>71</v>
      </c>
      <c r="F281" s="27" t="s">
        <v>84</v>
      </c>
      <c r="H281" s="28">
        <v>1</v>
      </c>
      <c r="I281" s="29"/>
      <c r="L281" s="42"/>
      <c r="AJ281" s="26" t="s">
        <v>79</v>
      </c>
      <c r="AK281" s="26" t="s">
        <v>199</v>
      </c>
      <c r="AL281" s="25" t="s">
        <v>88</v>
      </c>
      <c r="AM281" s="25" t="s">
        <v>202</v>
      </c>
      <c r="AN281" s="25" t="s">
        <v>199</v>
      </c>
      <c r="AO281" s="26" t="s">
        <v>200</v>
      </c>
    </row>
    <row r="282" spans="2:41" s="30" customFormat="1" ht="11.25" x14ac:dyDescent="0.25">
      <c r="B282" s="43"/>
      <c r="D282" s="21" t="s">
        <v>79</v>
      </c>
      <c r="E282" s="31" t="s">
        <v>71</v>
      </c>
      <c r="F282" s="32" t="s">
        <v>85</v>
      </c>
      <c r="H282" s="33">
        <v>1</v>
      </c>
      <c r="I282" s="34"/>
      <c r="L282" s="43"/>
      <c r="AJ282" s="31" t="s">
        <v>79</v>
      </c>
      <c r="AK282" s="31" t="s">
        <v>199</v>
      </c>
      <c r="AL282" s="30" t="s">
        <v>198</v>
      </c>
      <c r="AM282" s="30" t="s">
        <v>202</v>
      </c>
      <c r="AN282" s="30" t="s">
        <v>84</v>
      </c>
      <c r="AO282" s="31" t="s">
        <v>200</v>
      </c>
    </row>
    <row r="283" spans="2:41" s="36" customFormat="1" ht="6.95" customHeight="1" x14ac:dyDescent="0.25">
      <c r="B283" s="44"/>
      <c r="C283" s="35"/>
      <c r="D283" s="35"/>
      <c r="E283" s="35"/>
      <c r="F283" s="35"/>
      <c r="G283" s="35"/>
      <c r="H283" s="35"/>
      <c r="I283" s="35"/>
      <c r="J283" s="35"/>
      <c r="K283" s="35"/>
      <c r="L283" s="37"/>
    </row>
  </sheetData>
  <mergeCells count="4">
    <mergeCell ref="C4:F4"/>
    <mergeCell ref="C6:F6"/>
    <mergeCell ref="C15:F15"/>
    <mergeCell ref="C24:F24"/>
  </mergeCells>
  <pageMargins left="0.70866141732283472" right="0.70866141732283472" top="0.78740157480314965" bottom="0.78740157480314965" header="0.31496062992125984" footer="0.31496062992125984"/>
  <pageSetup paperSize="9" scale="58" fitToHeight="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1.část -nerez a vybavení dle A </vt:lpstr>
      <vt:lpstr>'1.část -nerez a vybavení dle A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Mgr. Alena Ševčíková</cp:lastModifiedBy>
  <cp:lastPrinted>2025-04-02T06:21:28Z</cp:lastPrinted>
  <dcterms:created xsi:type="dcterms:W3CDTF">2025-02-19T12:37:41Z</dcterms:created>
  <dcterms:modified xsi:type="dcterms:W3CDTF">2025-04-02T06:30:33Z</dcterms:modified>
</cp:coreProperties>
</file>